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Intex-fssv01\インテックス事業本部\営業・催事運営担当\営業・事業\04_マスター共有ファイル\申請書別\HP用\"/>
    </mc:Choice>
  </mc:AlternateContent>
  <xr:revisionPtr revIDLastSave="0" documentId="13_ncr:1_{12EF5E55-E421-4A93-8301-574C2392C91A}" xr6:coauthVersionLast="47" xr6:coauthVersionMax="47" xr10:uidLastSave="{00000000-0000-0000-0000-000000000000}"/>
  <bookViews>
    <workbookView xWindow="75" yWindow="3510" windowWidth="28725" windowHeight="9915" xr2:uid="{66F6D003-2A43-412C-82E2-BD85D092DAC9}"/>
  </bookViews>
  <sheets>
    <sheet name="附属設備・レンタル手配品" sheetId="1" r:id="rId1"/>
  </sheets>
  <definedNames>
    <definedName name="_xlnm.Print_Area" localSheetId="0">附属設備・レンタル手配品!$A$1:$L$164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1" l="1"/>
  <c r="H32" i="1"/>
  <c r="H31" i="1"/>
  <c r="H35" i="1" s="1"/>
  <c r="I30" i="1"/>
  <c r="H30" i="1"/>
  <c r="G30" i="1"/>
  <c r="F30" i="1"/>
  <c r="D30" i="1"/>
  <c r="I29" i="1"/>
  <c r="H29" i="1"/>
  <c r="G29" i="1"/>
  <c r="F29" i="1"/>
  <c r="D29" i="1"/>
  <c r="I28" i="1"/>
  <c r="H28" i="1"/>
  <c r="G28" i="1"/>
  <c r="F28" i="1"/>
  <c r="D28" i="1"/>
  <c r="I27" i="1"/>
  <c r="H27" i="1"/>
  <c r="G27" i="1"/>
  <c r="F27" i="1"/>
  <c r="D27" i="1"/>
  <c r="I26" i="1"/>
  <c r="H26" i="1"/>
  <c r="G26" i="1"/>
  <c r="F26" i="1"/>
  <c r="D26" i="1"/>
  <c r="I25" i="1"/>
  <c r="H25" i="1"/>
  <c r="G25" i="1"/>
  <c r="F25" i="1"/>
  <c r="D25" i="1"/>
  <c r="I24" i="1"/>
  <c r="H24" i="1"/>
  <c r="G24" i="1"/>
  <c r="F24" i="1"/>
  <c r="D24" i="1"/>
  <c r="I23" i="1"/>
  <c r="H23" i="1"/>
  <c r="G23" i="1"/>
  <c r="F23" i="1"/>
  <c r="D23" i="1"/>
  <c r="I22" i="1"/>
  <c r="H22" i="1"/>
  <c r="G22" i="1"/>
  <c r="F22" i="1"/>
  <c r="D22" i="1"/>
  <c r="I21" i="1"/>
  <c r="H21" i="1"/>
  <c r="G21" i="1"/>
  <c r="F21" i="1"/>
  <c r="D21" i="1"/>
  <c r="I20" i="1"/>
  <c r="H20" i="1"/>
  <c r="G20" i="1"/>
  <c r="F20" i="1"/>
  <c r="D20" i="1"/>
  <c r="I19" i="1"/>
  <c r="H19" i="1"/>
  <c r="G19" i="1"/>
  <c r="F19" i="1"/>
  <c r="D19" i="1"/>
  <c r="I18" i="1"/>
  <c r="H18" i="1"/>
  <c r="G18" i="1"/>
  <c r="F18" i="1"/>
  <c r="D18" i="1"/>
  <c r="I17" i="1"/>
  <c r="H17" i="1"/>
  <c r="G17" i="1"/>
  <c r="F17" i="1"/>
  <c r="D17" i="1"/>
  <c r="I16" i="1"/>
  <c r="H16" i="1"/>
  <c r="G16" i="1"/>
  <c r="F16" i="1"/>
  <c r="D16" i="1"/>
  <c r="I15" i="1"/>
  <c r="H15" i="1"/>
  <c r="G15" i="1"/>
  <c r="F15" i="1"/>
  <c r="D15" i="1"/>
</calcChain>
</file>

<file path=xl/sharedStrings.xml><?xml version="1.0" encoding="utf-8"?>
<sst xmlns="http://schemas.openxmlformats.org/spreadsheetml/2006/main" count="585" uniqueCount="215">
  <si>
    <t>インテックス大阪申請　：　4-D-1</t>
    <rPh sb="6" eb="8">
      <t>オオサカ</t>
    </rPh>
    <rPh sb="8" eb="10">
      <t>シンセイ</t>
    </rPh>
    <phoneticPr fontId="8"/>
  </si>
  <si>
    <t>【希望者のみ】　利用開始日の2週間前まで</t>
    <rPh sb="10" eb="12">
      <t>カイシ</t>
    </rPh>
    <rPh sb="12" eb="13">
      <t>ビ</t>
    </rPh>
    <rPh sb="15" eb="17">
      <t>シュウカン</t>
    </rPh>
    <rPh sb="17" eb="18">
      <t>マエ</t>
    </rPh>
    <phoneticPr fontId="8"/>
  </si>
  <si>
    <t>申請日：</t>
  </si>
  <si>
    <t>附属設備・レンタル手配品　利用申請書</t>
    <rPh sb="0" eb="2">
      <t>フゾク</t>
    </rPh>
    <rPh sb="2" eb="4">
      <t>セツビ</t>
    </rPh>
    <rPh sb="13" eb="18">
      <t>リヨウモウシコミショ</t>
    </rPh>
    <phoneticPr fontId="8"/>
  </si>
  <si>
    <t>利用日</t>
    <phoneticPr fontId="8"/>
  </si>
  <si>
    <t>～</t>
    <phoneticPr fontId="8"/>
  </si>
  <si>
    <t>催事名</t>
    <rPh sb="0" eb="3">
      <t>サイジメイ</t>
    </rPh>
    <phoneticPr fontId="8"/>
  </si>
  <si>
    <t>展示館</t>
    <phoneticPr fontId="8"/>
  </si>
  <si>
    <t>申請者</t>
  </si>
  <si>
    <t>会社名</t>
    <rPh sb="0" eb="3">
      <t>カイシャメイ</t>
    </rPh>
    <phoneticPr fontId="8"/>
  </si>
  <si>
    <t>担当者</t>
    <rPh sb="0" eb="3">
      <t>タントウシャ</t>
    </rPh>
    <phoneticPr fontId="8"/>
  </si>
  <si>
    <t>TEL</t>
    <phoneticPr fontId="8"/>
  </si>
  <si>
    <t>Mail</t>
    <phoneticPr fontId="8"/>
  </si>
  <si>
    <t>種別</t>
    <rPh sb="0" eb="2">
      <t>シュベツ</t>
    </rPh>
    <phoneticPr fontId="8"/>
  </si>
  <si>
    <t>品目</t>
    <rPh sb="0" eb="2">
      <t>ヒンモク</t>
    </rPh>
    <phoneticPr fontId="8"/>
  </si>
  <si>
    <t>利用数</t>
    <rPh sb="0" eb="2">
      <t>リヨウ</t>
    </rPh>
    <rPh sb="2" eb="3">
      <t>カズ</t>
    </rPh>
    <phoneticPr fontId="8"/>
  </si>
  <si>
    <t>利用期間</t>
    <rPh sb="0" eb="2">
      <t>リヨウ</t>
    </rPh>
    <rPh sb="2" eb="4">
      <t>キカン</t>
    </rPh>
    <phoneticPr fontId="8"/>
  </si>
  <si>
    <t>単価
 (税込)</t>
    <rPh sb="0" eb="2">
      <t>タンカ</t>
    </rPh>
    <phoneticPr fontId="8"/>
  </si>
  <si>
    <t>料金
 (税込)</t>
    <rPh sb="0" eb="2">
      <t>リョウキン</t>
    </rPh>
    <phoneticPr fontId="8"/>
  </si>
  <si>
    <t>利用可能
場所</t>
    <rPh sb="0" eb="2">
      <t>リヨウ</t>
    </rPh>
    <rPh sb="2" eb="4">
      <t>カノウ</t>
    </rPh>
    <rPh sb="5" eb="7">
      <t>バショ</t>
    </rPh>
    <phoneticPr fontId="8"/>
  </si>
  <si>
    <t>利用日・配置ご希望場所・条件等</t>
    <rPh sb="0" eb="2">
      <t>リヨウ</t>
    </rPh>
    <rPh sb="2" eb="3">
      <t>ビ</t>
    </rPh>
    <rPh sb="4" eb="6">
      <t>ハイチ</t>
    </rPh>
    <rPh sb="7" eb="9">
      <t>キボウ</t>
    </rPh>
    <rPh sb="9" eb="11">
      <t>バショ</t>
    </rPh>
    <rPh sb="12" eb="14">
      <t>ジョウケン</t>
    </rPh>
    <rPh sb="14" eb="15">
      <t>トウ</t>
    </rPh>
    <phoneticPr fontId="8"/>
  </si>
  <si>
    <t>B.</t>
  </si>
  <si>
    <t>【種別A】　備品利用料　小計</t>
    <rPh sb="1" eb="3">
      <t>シュベツ</t>
    </rPh>
    <rPh sb="6" eb="8">
      <t>ビヒン</t>
    </rPh>
    <rPh sb="8" eb="10">
      <t>リヨウ</t>
    </rPh>
    <rPh sb="10" eb="11">
      <t>リョウ</t>
    </rPh>
    <rPh sb="12" eb="14">
      <t>ショウケイ</t>
    </rPh>
    <phoneticPr fontId="8"/>
  </si>
  <si>
    <t xml:space="preserve">【その他・特記事項等】
</t>
    <rPh sb="3" eb="4">
      <t>タ</t>
    </rPh>
    <rPh sb="5" eb="7">
      <t>トッキ</t>
    </rPh>
    <rPh sb="7" eb="9">
      <t>ジコウ</t>
    </rPh>
    <rPh sb="9" eb="10">
      <t>トウ</t>
    </rPh>
    <phoneticPr fontId="8"/>
  </si>
  <si>
    <t>【種別B】　備品利用料　小計</t>
    <rPh sb="6" eb="8">
      <t>ビヒン</t>
    </rPh>
    <rPh sb="8" eb="11">
      <t>リヨウリョウ</t>
    </rPh>
    <rPh sb="12" eb="14">
      <t>ショウケイ</t>
    </rPh>
    <phoneticPr fontId="8"/>
  </si>
  <si>
    <t>【種別B】　移動等費用　小計　※別途お見積もり</t>
    <rPh sb="1" eb="3">
      <t>シュベツ</t>
    </rPh>
    <rPh sb="6" eb="8">
      <t>イドウ</t>
    </rPh>
    <rPh sb="8" eb="9">
      <t>トウ</t>
    </rPh>
    <rPh sb="9" eb="11">
      <t>ヒヨウ</t>
    </rPh>
    <rPh sb="12" eb="14">
      <t>ショウケイ</t>
    </rPh>
    <rPh sb="16" eb="18">
      <t>ベット</t>
    </rPh>
    <rPh sb="19" eb="21">
      <t>ミツ</t>
    </rPh>
    <phoneticPr fontId="8"/>
  </si>
  <si>
    <t>【種別C】　備品利用料　小計</t>
    <rPh sb="6" eb="8">
      <t>ビヒン</t>
    </rPh>
    <rPh sb="8" eb="10">
      <t>リヨウ</t>
    </rPh>
    <rPh sb="10" eb="11">
      <t>リョウ</t>
    </rPh>
    <rPh sb="12" eb="14">
      <t>ショウケイ</t>
    </rPh>
    <phoneticPr fontId="8"/>
  </si>
  <si>
    <t>合計(税込)</t>
    <rPh sb="0" eb="2">
      <t>ゴウケイ</t>
    </rPh>
    <rPh sb="3" eb="5">
      <t>ゼイコ</t>
    </rPh>
    <phoneticPr fontId="8"/>
  </si>
  <si>
    <t>　　注）　紛失(盗難含む)・故意又は過失による破損が発生した場合、その用品の新品購入費用等実費の請求をさせていただきます。</t>
    <rPh sb="2" eb="3">
      <t>チュウ</t>
    </rPh>
    <phoneticPr fontId="8"/>
  </si>
  <si>
    <t>※インテックス大阪使用欄</t>
    <rPh sb="7" eb="9">
      <t>オオサカ</t>
    </rPh>
    <rPh sb="9" eb="11">
      <t>シヨウ</t>
    </rPh>
    <rPh sb="11" eb="12">
      <t>ラン</t>
    </rPh>
    <phoneticPr fontId="8"/>
  </si>
  <si>
    <t>【種別A】 　お借入れ時確認　ご署名：　</t>
    <phoneticPr fontId="8"/>
  </si>
  <si>
    <t>／</t>
  </si>
  <si>
    <t>引継</t>
    <rPh sb="0" eb="2">
      <t>ヒキツギ</t>
    </rPh>
    <phoneticPr fontId="8"/>
  </si>
  <si>
    <t>検収</t>
    <rPh sb="0" eb="2">
      <t>ケンシュウ</t>
    </rPh>
    <phoneticPr fontId="8"/>
  </si>
  <si>
    <t>【種別A】　　　ご返却時確認　ご署名：</t>
    <phoneticPr fontId="8"/>
  </si>
  <si>
    <t>【種別A】　 追加お借入れ時　ご署名：</t>
    <phoneticPr fontId="8"/>
  </si>
  <si>
    <t>【種別A】　附属設備　品目一覧</t>
    <rPh sb="1" eb="3">
      <t>シュベツ</t>
    </rPh>
    <rPh sb="11" eb="13">
      <t>ヒンモク</t>
    </rPh>
    <rPh sb="13" eb="15">
      <t>イチラン</t>
    </rPh>
    <phoneticPr fontId="8"/>
  </si>
  <si>
    <t>品目</t>
    <phoneticPr fontId="8"/>
  </si>
  <si>
    <t>数量単位</t>
    <rPh sb="0" eb="2">
      <t>スウリョウ</t>
    </rPh>
    <rPh sb="2" eb="4">
      <t>タンイ</t>
    </rPh>
    <phoneticPr fontId="8"/>
  </si>
  <si>
    <t>日数単位</t>
    <rPh sb="0" eb="2">
      <t>ニッスウ</t>
    </rPh>
    <rPh sb="2" eb="4">
      <t>タンイ</t>
    </rPh>
    <phoneticPr fontId="8"/>
  </si>
  <si>
    <t>単価
 (税込)</t>
  </si>
  <si>
    <t>仕様・備考</t>
    <rPh sb="0" eb="2">
      <t>シヨウ</t>
    </rPh>
    <rPh sb="3" eb="5">
      <t>ビコウ</t>
    </rPh>
    <phoneticPr fontId="8"/>
  </si>
  <si>
    <t>A</t>
    <phoneticPr fontId="8"/>
  </si>
  <si>
    <t>A01.可搬型音響設備</t>
  </si>
  <si>
    <t>式</t>
    <rPh sb="0" eb="1">
      <t>シキ</t>
    </rPh>
    <phoneticPr fontId="8"/>
  </si>
  <si>
    <t>日</t>
    <rPh sb="0" eb="1">
      <t>ニチ</t>
    </rPh>
    <phoneticPr fontId="8"/>
  </si>
  <si>
    <t>ﾎｰﾙH</t>
    <phoneticPr fontId="8"/>
  </si>
  <si>
    <t>マイク3本、スピーカーセット含む</t>
    <phoneticPr fontId="8"/>
  </si>
  <si>
    <t>A02.有線マイク</t>
    <rPh sb="4" eb="6">
      <t>ユウセン</t>
    </rPh>
    <phoneticPr fontId="8"/>
  </si>
  <si>
    <t>本</t>
    <rPh sb="0" eb="1">
      <t>ホン</t>
    </rPh>
    <phoneticPr fontId="8"/>
  </si>
  <si>
    <t>展示館
会議室</t>
    <phoneticPr fontId="8"/>
  </si>
  <si>
    <t>A03.ワイヤレスマイク</t>
    <phoneticPr fontId="8"/>
  </si>
  <si>
    <t>展示館は各館2本まで</t>
    <rPh sb="0" eb="3">
      <t>テンジカン</t>
    </rPh>
    <rPh sb="4" eb="6">
      <t>カクカン</t>
    </rPh>
    <rPh sb="7" eb="8">
      <t>ホン</t>
    </rPh>
    <phoneticPr fontId="8"/>
  </si>
  <si>
    <t>A04.ピンマイク</t>
  </si>
  <si>
    <t>A05.ポータブル拡声装置</t>
  </si>
  <si>
    <t>台</t>
    <rPh sb="0" eb="1">
      <t>ダイ</t>
    </rPh>
    <phoneticPr fontId="8"/>
  </si>
  <si>
    <t>マイク2本付</t>
    <phoneticPr fontId="8"/>
  </si>
  <si>
    <t>A06.バトン</t>
  </si>
  <si>
    <t>5A・プラザ
国際会議H</t>
    <rPh sb="7" eb="9">
      <t>コクサイ</t>
    </rPh>
    <rPh sb="9" eb="11">
      <t>カイギ</t>
    </rPh>
    <phoneticPr fontId="8"/>
  </si>
  <si>
    <t>W8,500・耐荷重150kg</t>
    <phoneticPr fontId="8"/>
  </si>
  <si>
    <t>A07.西ゲートチケットボックス</t>
  </si>
  <si>
    <t>ヵ所</t>
  </si>
  <si>
    <t>西ゲート</t>
    <rPh sb="0" eb="1">
      <t>ニシ</t>
    </rPh>
    <phoneticPr fontId="8"/>
  </si>
  <si>
    <t>3席/1ヵ所×2ヵ所</t>
    <phoneticPr fontId="8"/>
  </si>
  <si>
    <t>A08.東ゲートチケットボックス</t>
  </si>
  <si>
    <t>東ゲート</t>
    <rPh sb="0" eb="1">
      <t>ヒガシ</t>
    </rPh>
    <phoneticPr fontId="8"/>
  </si>
  <si>
    <t>A09.屋上駐車場チケットボックス</t>
  </si>
  <si>
    <t>屋上駐車場</t>
    <rPh sb="0" eb="5">
      <t>オクジョウチュウシャジョウ</t>
    </rPh>
    <phoneticPr fontId="8"/>
  </si>
  <si>
    <t>3席/1ヵ所</t>
    <phoneticPr fontId="8"/>
  </si>
  <si>
    <t>A10.旗ポール（西ゲート）</t>
  </si>
  <si>
    <t>北側8本</t>
    <rPh sb="0" eb="2">
      <t>キタガワ</t>
    </rPh>
    <rPh sb="3" eb="4">
      <t>ホン</t>
    </rPh>
    <phoneticPr fontId="8"/>
  </si>
  <si>
    <t>A11.バナーポール</t>
    <phoneticPr fontId="8"/>
  </si>
  <si>
    <t>A12.非接触型検温計（5台目より1台3,000円）</t>
    <phoneticPr fontId="8"/>
  </si>
  <si>
    <t>催事</t>
    <rPh sb="0" eb="2">
      <t>サイジ</t>
    </rPh>
    <phoneticPr fontId="8"/>
  </si>
  <si>
    <t>A13.音響設備(国際会議H)</t>
    <phoneticPr fontId="8"/>
  </si>
  <si>
    <t>式</t>
  </si>
  <si>
    <t>国際会議H</t>
    <rPh sb="0" eb="2">
      <t>コクサイ</t>
    </rPh>
    <rPh sb="2" eb="4">
      <t>カイギ</t>
    </rPh>
    <phoneticPr fontId="8"/>
  </si>
  <si>
    <t>A14.音響設備(会議室C・F、ﾎｰﾙG)</t>
    <phoneticPr fontId="8"/>
  </si>
  <si>
    <t>会議室C・F
ﾎｰﾙG</t>
    <phoneticPr fontId="8"/>
  </si>
  <si>
    <t>A15.リモート操作卓(インテックスプラザ)</t>
    <rPh sb="8" eb="10">
      <t>ソウサ</t>
    </rPh>
    <rPh sb="10" eb="11">
      <t>タク</t>
    </rPh>
    <phoneticPr fontId="8"/>
  </si>
  <si>
    <t>プラザ</t>
    <phoneticPr fontId="8"/>
  </si>
  <si>
    <t>A16.プロジェクター 3300lm（移動型）</t>
    <phoneticPr fontId="8"/>
  </si>
  <si>
    <t>台</t>
  </si>
  <si>
    <t>A17.プロジェクター 4200lm（移動型）</t>
    <phoneticPr fontId="8"/>
  </si>
  <si>
    <t>A18.プロジェクター 3400lm（短焦点型）</t>
    <phoneticPr fontId="8"/>
  </si>
  <si>
    <t>A19.スクリーン（100インチスタンド型）</t>
    <phoneticPr fontId="8"/>
  </si>
  <si>
    <t>会議室</t>
    <rPh sb="0" eb="3">
      <t>カイギシツ</t>
    </rPh>
    <phoneticPr fontId="8"/>
  </si>
  <si>
    <t>A20.ステージ(1,200×2,400×400)</t>
    <phoneticPr fontId="8"/>
  </si>
  <si>
    <t>国際会議H
ホールG</t>
    <rPh sb="0" eb="2">
      <t>コクサイ</t>
    </rPh>
    <rPh sb="2" eb="4">
      <t>カイギ</t>
    </rPh>
    <phoneticPr fontId="8"/>
  </si>
  <si>
    <t>A21.ミスト扇風機</t>
    <phoneticPr fontId="8"/>
  </si>
  <si>
    <t>展示館
共用部</t>
    <rPh sb="4" eb="7">
      <t>キョウヨウブ</t>
    </rPh>
    <phoneticPr fontId="8"/>
  </si>
  <si>
    <t>5台（寸法：740×525×1660～1865）
基本的には手動給水となります。</t>
    <rPh sb="1" eb="2">
      <t>ダイ</t>
    </rPh>
    <rPh sb="3" eb="5">
      <t>スンポウ</t>
    </rPh>
    <rPh sb="25" eb="28">
      <t>キホンテキ</t>
    </rPh>
    <rPh sb="30" eb="34">
      <t>シュドウキュウスイ</t>
    </rPh>
    <phoneticPr fontId="8"/>
  </si>
  <si>
    <t>A22.マイクスタンド（卓上用）</t>
    <phoneticPr fontId="8"/>
  </si>
  <si>
    <t>A23.マイクスタンド（自立型）</t>
    <phoneticPr fontId="8"/>
  </si>
  <si>
    <t>A24.司会台（W650×D450×H950）</t>
    <phoneticPr fontId="8"/>
  </si>
  <si>
    <t>A25.講演台（W650×D470×H1,020）</t>
    <phoneticPr fontId="8"/>
  </si>
  <si>
    <t>A26.手元灯り（卓上簡易スタンド）</t>
    <phoneticPr fontId="8"/>
  </si>
  <si>
    <t>A27.レーザーポインター</t>
    <phoneticPr fontId="8"/>
  </si>
  <si>
    <t>本</t>
  </si>
  <si>
    <t>A28.ﾌﾟﾛｼﾞｪｸﾀｰ接続ｹｰﾌﾞﾙ(VGA)</t>
    <phoneticPr fontId="8"/>
  </si>
  <si>
    <t>A29.ﾌﾟﾛｼﾞｪｸﾀｰ接続ｹｰﾌﾞﾙ(HDMI)</t>
    <phoneticPr fontId="8"/>
  </si>
  <si>
    <t>(オス⇔オス)D-sub15</t>
    <phoneticPr fontId="8"/>
  </si>
  <si>
    <t>A30.ＨＤＭＩ⇔ＶＧＡ変換アダプター</t>
    <phoneticPr fontId="8"/>
  </si>
  <si>
    <t>A31.音声出力ケーブル（ＰＣから）</t>
    <phoneticPr fontId="8"/>
  </si>
  <si>
    <t>PCからHDMI出力し、5mを超える場合必要です。</t>
    <phoneticPr fontId="8"/>
  </si>
  <si>
    <t>A32.延長電源コード（電工ドラム）</t>
    <rPh sb="13" eb="14">
      <t>コウ</t>
    </rPh>
    <phoneticPr fontId="8"/>
  </si>
  <si>
    <t>A33.プロジェクター台</t>
    <phoneticPr fontId="8"/>
  </si>
  <si>
    <t>A34.自立式案内看板</t>
    <phoneticPr fontId="8"/>
  </si>
  <si>
    <t>A35.共用部 壁・柱コンセント</t>
    <phoneticPr fontId="8"/>
  </si>
  <si>
    <t>共用部</t>
    <rPh sb="0" eb="3">
      <t>キョウヨウブ</t>
    </rPh>
    <phoneticPr fontId="8"/>
  </si>
  <si>
    <t>A36.共用部 分電盤内空き回路</t>
    <phoneticPr fontId="8"/>
  </si>
  <si>
    <t>A37.共用部 屋外散水栓</t>
    <phoneticPr fontId="8"/>
  </si>
  <si>
    <t>【種別B】　レンタル手配品　品目一覧</t>
    <rPh sb="1" eb="3">
      <t>シュベツ</t>
    </rPh>
    <rPh sb="10" eb="12">
      <t>テハイ</t>
    </rPh>
    <rPh sb="12" eb="13">
      <t>ヒン</t>
    </rPh>
    <rPh sb="14" eb="16">
      <t>ヒンモク</t>
    </rPh>
    <rPh sb="16" eb="18">
      <t>イチラン</t>
    </rPh>
    <phoneticPr fontId="8"/>
  </si>
  <si>
    <t>※1催事は7日間以内のご利用料金です。8日を超えてご利用の場合は以降7日ごとに同額が加算されます</t>
    <phoneticPr fontId="8"/>
  </si>
  <si>
    <t>※別途移動費用等がかかります。手配の手続き上、利用開始日の2週間前までにご提出ください。</t>
    <rPh sb="15" eb="17">
      <t>テハイ</t>
    </rPh>
    <rPh sb="18" eb="20">
      <t>テツヅ</t>
    </rPh>
    <rPh sb="21" eb="22">
      <t>ジョウ</t>
    </rPh>
    <rPh sb="23" eb="25">
      <t>リヨウ</t>
    </rPh>
    <rPh sb="25" eb="27">
      <t>カイシ</t>
    </rPh>
    <rPh sb="27" eb="28">
      <t>ビ</t>
    </rPh>
    <rPh sb="30" eb="33">
      <t>シュウカンマエ</t>
    </rPh>
    <rPh sb="37" eb="39">
      <t>テイシュツ</t>
    </rPh>
    <phoneticPr fontId="8"/>
  </si>
  <si>
    <t>※在庫欄に記載の数量以上をご用意することも可能ですのでご相談ください。</t>
    <rPh sb="28" eb="30">
      <t>ソウダン</t>
    </rPh>
    <phoneticPr fontId="8"/>
  </si>
  <si>
    <t>利用可能
場所</t>
    <rPh sb="0" eb="2">
      <t>リヨウ</t>
    </rPh>
    <phoneticPr fontId="8"/>
  </si>
  <si>
    <t>仕様・備考</t>
    <phoneticPr fontId="8"/>
  </si>
  <si>
    <t>B</t>
    <phoneticPr fontId="8"/>
  </si>
  <si>
    <t>B01.会議用テーブル（木目）(W1800*D450*H700)</t>
  </si>
  <si>
    <t>荷物棚なし、1台車24台
在庫：1250台</t>
    <phoneticPr fontId="8"/>
  </si>
  <si>
    <t>B02.パイプ椅子</t>
  </si>
  <si>
    <t>脚</t>
    <rPh sb="0" eb="1">
      <t>キャク</t>
    </rPh>
    <phoneticPr fontId="8"/>
  </si>
  <si>
    <t>W455*D437、座面ダークグレイ、1台車100脚
在庫：2500台</t>
    <phoneticPr fontId="8"/>
  </si>
  <si>
    <t>B03.ホワイトボード</t>
  </si>
  <si>
    <t>W1900*H1830
在庫：45台</t>
    <phoneticPr fontId="8"/>
  </si>
  <si>
    <t xml:space="preserve">B04.パーテーション </t>
  </si>
  <si>
    <t xml:space="preserve"> 台 </t>
  </si>
  <si>
    <t>W1200*H1800
在庫：32台</t>
    <phoneticPr fontId="8"/>
  </si>
  <si>
    <t>B05.ラウンドテーブル（φ600*H600）</t>
  </si>
  <si>
    <t>B06.ラウンドテーブル（φ600*H700）</t>
  </si>
  <si>
    <t>B07.ラウンドテーブル（φ600*H1000）</t>
  </si>
  <si>
    <t>B08.ラウンドテーブル（φ750*H600）</t>
  </si>
  <si>
    <t>B09.ラウンドテーブル（φ750*H700）</t>
  </si>
  <si>
    <t>B10.ラウンドテーブル（φ750*H1000）</t>
  </si>
  <si>
    <t>B11.ラウンドテーブル（φ900*H600）</t>
  </si>
  <si>
    <t>B12.ラウンドテーブル（φ900*H700）</t>
  </si>
  <si>
    <t>B13.ラウンドテーブル（φ900*H1000）</t>
  </si>
  <si>
    <t>B14.会議用テーブル(白)(W1500*D600*H695)</t>
  </si>
  <si>
    <t>B15.会議用テーブル(白)(W1800*D600*H695)</t>
  </si>
  <si>
    <t>B16.会議用テーブル（木目）(W1500*D600*H695)</t>
  </si>
  <si>
    <t>枚</t>
    <rPh sb="0" eb="1">
      <t>マイ</t>
    </rPh>
    <phoneticPr fontId="8"/>
  </si>
  <si>
    <t>B17.会議用テーブル（木目）(W1800*D600*H695)</t>
  </si>
  <si>
    <t>B18.テーブルクロス</t>
  </si>
  <si>
    <t>2400*1300</t>
    <phoneticPr fontId="8"/>
  </si>
  <si>
    <t>B19.ハイカウンター（W1200*D505*H1000）</t>
  </si>
  <si>
    <t>B20.ハイカウンター（W1800*D505*H1000）</t>
  </si>
  <si>
    <t>B21.姿見</t>
  </si>
  <si>
    <t>W430*D450*H1545</t>
    <phoneticPr fontId="8"/>
  </si>
  <si>
    <t>B22.卓上鏡</t>
  </si>
  <si>
    <t>個</t>
    <rPh sb="0" eb="1">
      <t>コ</t>
    </rPh>
    <phoneticPr fontId="8"/>
  </si>
  <si>
    <t>W250*D470*H470</t>
    <phoneticPr fontId="8"/>
  </si>
  <si>
    <t>B23.シングルハンガー</t>
  </si>
  <si>
    <t>W1050*D460*H1200～1700　</t>
    <phoneticPr fontId="8"/>
  </si>
  <si>
    <t>B24.ハンガー１０本セット</t>
  </si>
  <si>
    <t>セット</t>
  </si>
  <si>
    <t>B25.アングル棚</t>
  </si>
  <si>
    <t>W900*D300*H1800</t>
    <phoneticPr fontId="8"/>
  </si>
  <si>
    <t>B26.三折りパーテーション</t>
  </si>
  <si>
    <t>W1806*H1800、アイボリー
画鋲利用不可</t>
  </si>
  <si>
    <t>B27.スクリーンパーテーション</t>
  </si>
  <si>
    <t>W900*H2100(ベース W100･D500)
フェルト状クロス貼/色：グレー</t>
    <phoneticPr fontId="8"/>
  </si>
  <si>
    <t>B28.扇風機</t>
  </si>
  <si>
    <t>W400*D400*H1400
電気容量：100V　100W</t>
    <phoneticPr fontId="8"/>
  </si>
  <si>
    <t>B29.スポットクーラー</t>
  </si>
  <si>
    <t>W430*D390*H1050（本体）
電気容量：100V　100W</t>
    <phoneticPr fontId="8"/>
  </si>
  <si>
    <t>B30.加湿器</t>
  </si>
  <si>
    <t>W450*D250*H360
電気容量：10V　44W</t>
    <phoneticPr fontId="8"/>
  </si>
  <si>
    <t>B31.レインパック</t>
  </si>
  <si>
    <t>W208*D238*H755</t>
    <phoneticPr fontId="8"/>
  </si>
  <si>
    <t>B32.専用傘袋</t>
  </si>
  <si>
    <t>1,000枚セット</t>
    <phoneticPr fontId="8"/>
  </si>
  <si>
    <t>B33.傘立て</t>
  </si>
  <si>
    <t>W765*D290*H500、40人用</t>
    <phoneticPr fontId="8"/>
  </si>
  <si>
    <t>B34.ゴミ箱</t>
  </si>
  <si>
    <t>W430*D282*H630、42L</t>
    <phoneticPr fontId="8"/>
  </si>
  <si>
    <t>B35.ゴミ袋10枚セット</t>
  </si>
  <si>
    <t>45L 
『B34.ゴミ箱』の発注がある場合のみ</t>
    <rPh sb="12" eb="13">
      <t>バコ</t>
    </rPh>
    <rPh sb="15" eb="17">
      <t>ハッチュウ</t>
    </rPh>
    <rPh sb="20" eb="22">
      <t>バアイ</t>
    </rPh>
    <phoneticPr fontId="8"/>
  </si>
  <si>
    <t>B36.売薬セット</t>
  </si>
  <si>
    <t>B37.消火器</t>
  </si>
  <si>
    <t>10号粉末</t>
    <phoneticPr fontId="8"/>
  </si>
  <si>
    <t>B38.パネルスタンド</t>
  </si>
  <si>
    <t>W300*D300*H900～1400
取付面：150角</t>
    <phoneticPr fontId="8"/>
  </si>
  <si>
    <t>B39.L POPスタンド</t>
  </si>
  <si>
    <t>W500*D275*H1350～2400、
パネルサイズ：W300～450　ｔ5、取り付け面150角</t>
    <phoneticPr fontId="8"/>
  </si>
  <si>
    <t>B40.イーゼル</t>
  </si>
  <si>
    <t>W480*D500*H1240、H100～820、ｔ35</t>
    <phoneticPr fontId="8"/>
  </si>
  <si>
    <t>B41.鉄ウェイト</t>
  </si>
  <si>
    <t>φ200*H95、18ｋg</t>
    <phoneticPr fontId="8"/>
  </si>
  <si>
    <t>B42.プロジェクター   PT-D5700L</t>
    <phoneticPr fontId="8"/>
  </si>
  <si>
    <t>W530*H167*D429、6000lm 
AC100V単独回路 1050W 　※別途調整費
※本番1日～3日までのご利用</t>
  </si>
  <si>
    <t>B43.プロジェクター  PT-DX100KL</t>
    <phoneticPr fontId="8"/>
  </si>
  <si>
    <t>W498*H200*D566、8500lm
AC100V単独回路 1050W
※本番1日～3日までのご利用</t>
  </si>
  <si>
    <t>B44.単焦点レンズ</t>
  </si>
  <si>
    <t>※本番1日～3日までのご利用</t>
  </si>
  <si>
    <t>B45.150フロントスクリーン</t>
  </si>
  <si>
    <t>W3520*H2490（ｽｸﾘｰﾝｻｲｽﾞ）　
※本番1日～3日までのご利用</t>
  </si>
  <si>
    <t>B46.100フロントスクリーン</t>
  </si>
  <si>
    <t>W2210*H1700（ｽｸﾘｰﾝｻｲｽﾞ）
※本番1日～3日までのご利用</t>
  </si>
  <si>
    <t>B47.1800角スクリーン</t>
  </si>
  <si>
    <t>三脚自立式　
※本番1日～3日までのご利用</t>
  </si>
  <si>
    <t>B48.ラクサー</t>
    <phoneticPr fontId="8"/>
  </si>
  <si>
    <t>W885*D615*H1200、最大積載量：70ｋｇ
※本番1日～3日までのご利用</t>
  </si>
  <si>
    <t>B49.カラーコピー機</t>
  </si>
  <si>
    <t>※本番1日～3日までのご利用
カウンタ料金：モノクロ￥5.5/枚　カラー￥27.5/枚
搬入出費（調整費込み）：￥22,000 
　 *日曜・祝日は￥44,000</t>
  </si>
  <si>
    <t>B50.モノクロコピー機</t>
    <phoneticPr fontId="8"/>
  </si>
  <si>
    <t>※本番1日～3日までのご利用
カウンタ料金：モノクロ￥5.5/枚
搬入出費（調整費込み）：￥22,000 
 *日曜・祝日は￥44,000</t>
  </si>
  <si>
    <t>B51.卓上コピー機</t>
    <phoneticPr fontId="8"/>
  </si>
  <si>
    <t>※本番1日～3日までのご利用
トナー4本(6,000枚相当)\23,100
搬入出費（調整費込み）：￥22,000
  *日曜・祝日は￥44,000</t>
  </si>
  <si>
    <t>【種別C】　その他備品・設備　品目一覧</t>
    <rPh sb="1" eb="3">
      <t>シュベツ</t>
    </rPh>
    <rPh sb="8" eb="9">
      <t>タ</t>
    </rPh>
    <rPh sb="9" eb="11">
      <t>ビヒン</t>
    </rPh>
    <rPh sb="12" eb="14">
      <t>セツビ</t>
    </rPh>
    <rPh sb="15" eb="17">
      <t>ヒンモク</t>
    </rPh>
    <rPh sb="17" eb="19">
      <t>イチラン</t>
    </rPh>
    <phoneticPr fontId="8"/>
  </si>
  <si>
    <t>C</t>
    <phoneticPr fontId="8"/>
  </si>
  <si>
    <t>C01.プラ柵(60本未満) 　※10本単位</t>
    <rPh sb="6" eb="7">
      <t>サク</t>
    </rPh>
    <rPh sb="10" eb="11">
      <t>ホン</t>
    </rPh>
    <rPh sb="11" eb="13">
      <t>ミマン</t>
    </rPh>
    <rPh sb="19" eb="22">
      <t>ホンタンイ</t>
    </rPh>
    <phoneticPr fontId="8"/>
  </si>
  <si>
    <t>展示館
共用部</t>
    <rPh sb="0" eb="3">
      <t>テンジカン</t>
    </rPh>
    <rPh sb="4" eb="7">
      <t>キョウヨウブ</t>
    </rPh>
    <phoneticPr fontId="8"/>
  </si>
  <si>
    <t>在庫800本　最大7日間まで</t>
    <rPh sb="0" eb="2">
      <t>ザイコ</t>
    </rPh>
    <rPh sb="5" eb="6">
      <t>ホン</t>
    </rPh>
    <rPh sb="7" eb="9">
      <t>サイダイ</t>
    </rPh>
    <rPh sb="10" eb="11">
      <t>ニチ</t>
    </rPh>
    <rPh sb="11" eb="12">
      <t>カン</t>
    </rPh>
    <phoneticPr fontId="8"/>
  </si>
  <si>
    <t>C02.プラ柵(60本以上)　 ※10本単位</t>
    <rPh sb="6" eb="7">
      <t>サク</t>
    </rPh>
    <rPh sb="10" eb="11">
      <t>ホン</t>
    </rPh>
    <rPh sb="11" eb="13">
      <t>イジョウ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</si>
</sst>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43" formatCode="_ * #,##0.00_ ;_ * \-#,##0.00_ ;_ * &quot;-&quot;??_ ;_ @_ "/>
  </numFmts>
  <fonts count="23" x14ac:knownFonts="1">
    <font>
      <sz val="11"/>
      <name val="ＭＳ Ｐゴシック"/>
      <family val="3"/>
      <charset val="128"/>
    </font>
    <font>
      <sz val="11"/>
      <color theme="1"/>
      <name val="游ゴシック"/>
      <family val="2"/>
      <charset val="128"/>
      <scheme val="minor"/>
    </font>
    <font>
      <sz val="14"/>
      <color theme="1"/>
      <name val="ＭＳ Ｐ明朝"/>
      <family val="1"/>
      <charset val="128"/>
    </font>
    <font>
      <sz val="6"/>
      <name val="游ゴシック"/>
      <family val="2"/>
      <charset val="128"/>
      <scheme val="minor"/>
    </font>
    <font>
      <sz val="11"/>
      <color theme="1"/>
      <name val="ＭＳ Ｐ明朝"/>
      <family val="1"/>
      <charset val="128"/>
    </font>
    <font>
      <sz val="11"/>
      <name val="ＭＳ Ｐゴシック"/>
      <family val="3"/>
      <charset val="128"/>
    </font>
    <font>
      <sz val="14"/>
      <name val="ＭＳ Ｐ明朝"/>
      <family val="1"/>
      <charset val="128"/>
    </font>
    <font>
      <sz val="10"/>
      <name val="ＭＳ Ｐ明朝"/>
      <family val="1"/>
      <charset val="128"/>
    </font>
    <font>
      <sz val="6"/>
      <name val="ＭＳ Ｐゴシック"/>
      <family val="3"/>
      <charset val="128"/>
    </font>
    <font>
      <b/>
      <sz val="18"/>
      <name val="ＭＳ Ｐ明朝"/>
      <family val="1"/>
      <charset val="128"/>
    </font>
    <font>
      <b/>
      <sz val="18"/>
      <name val="ＭＳ Ｐゴシック"/>
      <family val="3"/>
      <charset val="128"/>
    </font>
    <font>
      <sz val="12"/>
      <color theme="1"/>
      <name val="ＭＳ Ｐ明朝"/>
      <family val="1"/>
      <charset val="128"/>
    </font>
    <font>
      <b/>
      <sz val="15"/>
      <color theme="1"/>
      <name val="ＭＳ Ｐ明朝"/>
      <family val="1"/>
      <charset val="128"/>
    </font>
    <font>
      <b/>
      <sz val="14"/>
      <color theme="1"/>
      <name val="ＭＳ Ｐ明朝"/>
      <family val="1"/>
      <charset val="128"/>
    </font>
    <font>
      <sz val="11"/>
      <color rgb="FFFF0000"/>
      <name val="ＭＳ Ｐ明朝"/>
      <family val="1"/>
      <charset val="128"/>
    </font>
    <font>
      <sz val="11"/>
      <name val="ＭＳ Ｐ明朝"/>
      <family val="1"/>
      <charset val="128"/>
    </font>
    <font>
      <sz val="10"/>
      <color theme="1"/>
      <name val="ＭＳ Ｐ明朝"/>
      <family val="1"/>
      <charset val="128"/>
    </font>
    <font>
      <b/>
      <sz val="10"/>
      <color theme="1"/>
      <name val="ＭＳ Ｐ明朝"/>
      <family val="1"/>
      <charset val="128"/>
    </font>
    <font>
      <sz val="15"/>
      <color theme="1"/>
      <name val="ＭＳ Ｐ明朝"/>
      <family val="1"/>
      <charset val="128"/>
    </font>
    <font>
      <b/>
      <sz val="16"/>
      <color theme="1"/>
      <name val="ＭＳ Ｐ明朝"/>
      <family val="1"/>
      <charset val="128"/>
    </font>
    <font>
      <sz val="11"/>
      <color indexed="8"/>
      <name val="ＭＳ Ｐ明朝"/>
      <family val="1"/>
      <charset val="128"/>
    </font>
    <font>
      <b/>
      <sz val="16"/>
      <color indexed="10"/>
      <name val="ＭＳ Ｐ明朝"/>
      <family val="1"/>
      <charset val="128"/>
    </font>
    <font>
      <b/>
      <sz val="14"/>
      <color rgb="FFFF0000"/>
      <name val="ＭＳ Ｐ明朝"/>
      <family val="1"/>
      <charset val="128"/>
    </font>
  </fonts>
  <fills count="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rgb="FFCCECFF"/>
        <bgColor indexed="64"/>
      </patternFill>
    </fill>
  </fills>
  <borders count="6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style="thin">
        <color indexed="64"/>
      </left>
      <right style="thin">
        <color indexed="64"/>
      </right>
      <top/>
      <bottom style="hair">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medium">
        <color indexed="64"/>
      </right>
      <top/>
      <bottom/>
      <diagonal/>
    </border>
    <border>
      <left style="thin">
        <color indexed="64"/>
      </left>
      <right style="thin">
        <color indexed="64"/>
      </right>
      <top style="hair">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1" fillId="0" borderId="0">
      <alignment vertical="center"/>
    </xf>
  </cellStyleXfs>
  <cellXfs count="213">
    <xf numFmtId="0" fontId="0" fillId="0" borderId="0" xfId="0">
      <alignment vertical="center"/>
    </xf>
    <xf numFmtId="0" fontId="2" fillId="0" borderId="0" xfId="2" applyFont="1" applyProtection="1">
      <alignment vertical="center"/>
      <protection locked="0"/>
    </xf>
    <xf numFmtId="0" fontId="4" fillId="0" borderId="0" xfId="2" applyFont="1" applyProtection="1">
      <alignment vertical="center"/>
      <protection locked="0"/>
    </xf>
    <xf numFmtId="0" fontId="6" fillId="0" borderId="0" xfId="0" applyFont="1" applyAlignment="1" applyProtection="1">
      <alignment horizontal="right" vertical="center"/>
      <protection locked="0"/>
    </xf>
    <xf numFmtId="0" fontId="6" fillId="0" borderId="0" xfId="0" applyFont="1" applyProtection="1">
      <alignment vertical="center"/>
      <protection locked="0"/>
    </xf>
    <xf numFmtId="0" fontId="7" fillId="0" borderId="0" xfId="0" applyFont="1" applyAlignment="1" applyProtection="1">
      <alignment horizontal="right" vertical="center"/>
      <protection locked="0"/>
    </xf>
    <xf numFmtId="0" fontId="6" fillId="0" borderId="0" xfId="0" applyFont="1">
      <alignment vertical="center"/>
    </xf>
    <xf numFmtId="0" fontId="6" fillId="0" borderId="0" xfId="0" applyFont="1" applyAlignment="1">
      <alignment horizontal="right" vertical="center"/>
    </xf>
    <xf numFmtId="0" fontId="0" fillId="0" borderId="0" xfId="0" applyAlignment="1">
      <alignment horizontal="right" vertical="center"/>
    </xf>
    <xf numFmtId="0" fontId="6"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0" fillId="0" borderId="9" xfId="0" applyBorder="1" applyAlignment="1">
      <alignment horizontal="center" vertical="center"/>
    </xf>
    <xf numFmtId="0" fontId="0" fillId="0" borderId="9" xfId="0" applyBorder="1">
      <alignment vertical="center"/>
    </xf>
    <xf numFmtId="41" fontId="0" fillId="0" borderId="9" xfId="0" applyNumberFormat="1" applyBorder="1" applyAlignment="1">
      <alignment horizontal="left" vertical="center"/>
    </xf>
    <xf numFmtId="0" fontId="0" fillId="0" borderId="9" xfId="0" applyBorder="1" applyAlignment="1">
      <alignment horizontal="right" vertical="center"/>
    </xf>
    <xf numFmtId="41" fontId="4" fillId="0" borderId="22" xfId="1" applyNumberFormat="1" applyFont="1" applyBorder="1" applyAlignment="1" applyProtection="1">
      <alignment horizontal="center" vertical="center" shrinkToFit="1"/>
      <protection locked="0"/>
    </xf>
    <xf numFmtId="41" fontId="4" fillId="0" borderId="23" xfId="1" applyNumberFormat="1" applyFont="1" applyBorder="1" applyAlignment="1" applyProtection="1">
      <alignment vertical="center" shrinkToFit="1"/>
      <protection locked="0"/>
    </xf>
    <xf numFmtId="41" fontId="4" fillId="0" borderId="23" xfId="1" applyNumberFormat="1" applyFont="1" applyBorder="1" applyAlignment="1">
      <alignment horizontal="center" vertical="center" shrinkToFit="1"/>
    </xf>
    <xf numFmtId="3" fontId="4" fillId="0" borderId="23" xfId="1" applyNumberFormat="1" applyFont="1" applyBorder="1" applyAlignment="1">
      <alignment vertical="center" shrinkToFit="1"/>
    </xf>
    <xf numFmtId="3" fontId="4" fillId="0" borderId="23" xfId="1" applyNumberFormat="1" applyFont="1" applyBorder="1" applyAlignment="1">
      <alignment horizontal="center" vertical="center" wrapText="1"/>
    </xf>
    <xf numFmtId="43" fontId="0" fillId="0" borderId="0" xfId="0" applyNumberFormat="1">
      <alignment vertical="center"/>
    </xf>
    <xf numFmtId="41" fontId="4" fillId="0" borderId="25" xfId="1" applyNumberFormat="1" applyFont="1" applyBorder="1" applyAlignment="1" applyProtection="1">
      <alignment horizontal="center" vertical="center" shrinkToFit="1"/>
      <protection locked="0"/>
    </xf>
    <xf numFmtId="41" fontId="4" fillId="0" borderId="8" xfId="1" applyNumberFormat="1" applyFont="1" applyBorder="1" applyAlignment="1" applyProtection="1">
      <alignment vertical="center" shrinkToFit="1"/>
      <protection locked="0"/>
    </xf>
    <xf numFmtId="3" fontId="4" fillId="0" borderId="28" xfId="1" applyNumberFormat="1" applyFont="1" applyBorder="1" applyAlignment="1">
      <alignment horizontal="center" vertical="center" wrapText="1"/>
    </xf>
    <xf numFmtId="41" fontId="4" fillId="0" borderId="29" xfId="1" applyNumberFormat="1" applyFont="1" applyBorder="1" applyAlignment="1" applyProtection="1">
      <alignment horizontal="center" vertical="center" shrinkToFit="1"/>
      <protection locked="0"/>
    </xf>
    <xf numFmtId="41" fontId="4" fillId="0" borderId="17" xfId="1" applyNumberFormat="1" applyFont="1" applyBorder="1" applyAlignment="1" applyProtection="1">
      <alignment vertical="center" shrinkToFit="1"/>
      <protection locked="0"/>
    </xf>
    <xf numFmtId="41" fontId="4" fillId="0" borderId="30" xfId="1" applyNumberFormat="1" applyFont="1" applyBorder="1" applyAlignment="1" applyProtection="1">
      <alignment vertical="center" shrinkToFit="1"/>
      <protection locked="0"/>
    </xf>
    <xf numFmtId="41" fontId="4" fillId="0" borderId="17" xfId="1" applyNumberFormat="1" applyFont="1" applyBorder="1" applyAlignment="1">
      <alignment horizontal="center" vertical="center" shrinkToFit="1"/>
    </xf>
    <xf numFmtId="3" fontId="4" fillId="0" borderId="17" xfId="1" applyNumberFormat="1" applyFont="1" applyBorder="1" applyAlignment="1">
      <alignment vertical="center" shrinkToFit="1"/>
    </xf>
    <xf numFmtId="3" fontId="4" fillId="0" borderId="17" xfId="1" applyNumberFormat="1" applyFont="1" applyBorder="1" applyAlignment="1">
      <alignment horizontal="center" vertical="center" wrapText="1"/>
    </xf>
    <xf numFmtId="3" fontId="11" fillId="0" borderId="33" xfId="1" applyNumberFormat="1" applyFont="1" applyBorder="1" applyAlignment="1">
      <alignment vertical="center" shrinkToFit="1"/>
    </xf>
    <xf numFmtId="3" fontId="11" fillId="0" borderId="42" xfId="1" applyNumberFormat="1" applyFont="1" applyBorder="1" applyAlignment="1" applyProtection="1">
      <alignment vertical="center" shrinkToFit="1"/>
      <protection locked="0"/>
    </xf>
    <xf numFmtId="3" fontId="13" fillId="0" borderId="45" xfId="0" applyNumberFormat="1" applyFont="1" applyBorder="1" applyAlignment="1">
      <alignment vertical="center" shrinkToFit="1"/>
    </xf>
    <xf numFmtId="0" fontId="15" fillId="0" borderId="5" xfId="0" applyFont="1" applyBorder="1" applyAlignment="1"/>
    <xf numFmtId="0" fontId="12" fillId="0" borderId="7" xfId="0" applyFont="1" applyBorder="1" applyAlignment="1">
      <alignment horizontal="center" vertical="center" wrapText="1"/>
    </xf>
    <xf numFmtId="0" fontId="12" fillId="0" borderId="7" xfId="0" applyFont="1" applyBorder="1" applyAlignment="1">
      <alignment horizontal="center" vertical="center"/>
    </xf>
    <xf numFmtId="41" fontId="13" fillId="0" borderId="7" xfId="0" applyNumberFormat="1" applyFont="1" applyBorder="1">
      <alignment vertical="center"/>
    </xf>
    <xf numFmtId="41" fontId="16" fillId="0" borderId="7" xfId="0" applyNumberFormat="1" applyFont="1" applyBorder="1" applyAlignment="1">
      <alignment horizontal="center"/>
    </xf>
    <xf numFmtId="41" fontId="16" fillId="0" borderId="6" xfId="0" applyNumberFormat="1" applyFont="1" applyBorder="1" applyAlignment="1">
      <alignment horizontal="center" vertical="center"/>
    </xf>
    <xf numFmtId="0" fontId="17" fillId="0" borderId="40" xfId="0" applyFont="1" applyBorder="1" applyAlignment="1">
      <alignment horizontal="left" vertical="center"/>
    </xf>
    <xf numFmtId="0" fontId="17" fillId="0" borderId="0" xfId="0" applyFont="1" applyAlignment="1">
      <alignment horizontal="right" vertical="center" wrapText="1"/>
    </xf>
    <xf numFmtId="0" fontId="12" fillId="0" borderId="0" xfId="0" applyFont="1" applyAlignment="1">
      <alignment horizontal="center" vertical="center"/>
    </xf>
    <xf numFmtId="41" fontId="13" fillId="0" borderId="0" xfId="0" applyNumberFormat="1" applyFont="1">
      <alignment vertical="center"/>
    </xf>
    <xf numFmtId="41" fontId="16" fillId="0" borderId="8" xfId="0" applyNumberFormat="1" applyFont="1" applyBorder="1" applyAlignment="1">
      <alignment horizontal="center" vertical="center"/>
    </xf>
    <xf numFmtId="0" fontId="12" fillId="0" borderId="28" xfId="0" applyFont="1" applyBorder="1" applyAlignment="1">
      <alignment horizontal="center" vertical="center" wrapText="1"/>
    </xf>
    <xf numFmtId="0" fontId="17" fillId="0" borderId="1" xfId="0" applyFont="1" applyBorder="1" applyAlignment="1">
      <alignment horizontal="right" vertical="center" wrapText="1"/>
    </xf>
    <xf numFmtId="0" fontId="12" fillId="0" borderId="1" xfId="0" applyFont="1" applyBorder="1" applyAlignment="1">
      <alignment horizontal="center" vertical="center"/>
    </xf>
    <xf numFmtId="41" fontId="13" fillId="0" borderId="1" xfId="0" applyNumberFormat="1" applyFont="1" applyBorder="1">
      <alignment vertical="center"/>
    </xf>
    <xf numFmtId="41" fontId="19" fillId="2" borderId="5" xfId="1" applyNumberFormat="1" applyFont="1" applyFill="1" applyBorder="1" applyAlignment="1">
      <alignment vertical="center"/>
    </xf>
    <xf numFmtId="41" fontId="16" fillId="2" borderId="7" xfId="1" applyNumberFormat="1" applyFont="1" applyFill="1" applyBorder="1" applyAlignment="1">
      <alignment vertical="center" shrinkToFit="1"/>
    </xf>
    <xf numFmtId="41" fontId="4" fillId="2" borderId="7" xfId="1" applyNumberFormat="1" applyFont="1" applyFill="1" applyBorder="1">
      <alignment vertical="center"/>
    </xf>
    <xf numFmtId="41" fontId="4" fillId="2" borderId="7" xfId="1" applyNumberFormat="1" applyFont="1" applyFill="1" applyBorder="1" applyAlignment="1">
      <alignment horizontal="right" vertical="center"/>
    </xf>
    <xf numFmtId="41" fontId="4" fillId="2" borderId="7" xfId="1" applyNumberFormat="1" applyFont="1" applyFill="1" applyBorder="1" applyAlignment="1">
      <alignment horizontal="center" vertical="center"/>
    </xf>
    <xf numFmtId="41" fontId="4" fillId="2" borderId="3" xfId="1" applyNumberFormat="1" applyFont="1" applyFill="1" applyBorder="1" applyAlignment="1">
      <alignment horizontal="center" vertical="center"/>
    </xf>
    <xf numFmtId="41" fontId="15" fillId="2" borderId="30" xfId="1" applyNumberFormat="1" applyFont="1" applyFill="1" applyBorder="1" applyAlignment="1">
      <alignment horizontal="center" vertical="center" wrapText="1" shrinkToFit="1"/>
    </xf>
    <xf numFmtId="41" fontId="15" fillId="2" borderId="30" xfId="1" applyNumberFormat="1" applyFont="1" applyFill="1" applyBorder="1" applyAlignment="1">
      <alignment horizontal="center" vertical="center" shrinkToFit="1"/>
    </xf>
    <xf numFmtId="41" fontId="15" fillId="2" borderId="30" xfId="0" applyNumberFormat="1" applyFont="1" applyFill="1" applyBorder="1" applyAlignment="1">
      <alignment horizontal="center" vertical="center" wrapText="1" shrinkToFit="1"/>
    </xf>
    <xf numFmtId="41" fontId="15" fillId="2" borderId="23" xfId="1" applyNumberFormat="1" applyFont="1" applyFill="1" applyBorder="1" applyAlignment="1">
      <alignment horizontal="center" vertical="center" shrinkToFit="1"/>
    </xf>
    <xf numFmtId="41" fontId="15" fillId="0" borderId="23" xfId="1" applyNumberFormat="1" applyFont="1" applyBorder="1" applyAlignment="1">
      <alignment vertical="center" shrinkToFit="1"/>
    </xf>
    <xf numFmtId="41" fontId="15" fillId="0" borderId="23" xfId="1" applyNumberFormat="1" applyFont="1" applyBorder="1" applyAlignment="1">
      <alignment horizontal="center" vertical="center" shrinkToFit="1"/>
    </xf>
    <xf numFmtId="41" fontId="15" fillId="0" borderId="23" xfId="1" applyNumberFormat="1" applyFont="1" applyBorder="1" applyAlignment="1">
      <alignment horizontal="right" vertical="center" shrinkToFit="1"/>
    </xf>
    <xf numFmtId="3" fontId="20" fillId="0" borderId="28" xfId="0" applyNumberFormat="1" applyFont="1" applyBorder="1" applyAlignment="1">
      <alignment vertical="center" shrinkToFit="1"/>
    </xf>
    <xf numFmtId="41" fontId="15" fillId="0" borderId="23" xfId="0" applyNumberFormat="1" applyFont="1" applyBorder="1" applyAlignment="1">
      <alignment horizontal="center" vertical="center" wrapText="1" shrinkToFit="1"/>
    </xf>
    <xf numFmtId="41" fontId="15" fillId="0" borderId="8" xfId="1" applyNumberFormat="1" applyFont="1" applyBorder="1" applyAlignment="1">
      <alignment vertical="center" shrinkToFit="1"/>
    </xf>
    <xf numFmtId="41" fontId="15" fillId="0" borderId="8" xfId="1" applyNumberFormat="1" applyFont="1" applyBorder="1" applyAlignment="1">
      <alignment horizontal="center" vertical="center" shrinkToFit="1"/>
    </xf>
    <xf numFmtId="41" fontId="15" fillId="0" borderId="8" xfId="1" applyNumberFormat="1" applyFont="1" applyBorder="1" applyAlignment="1">
      <alignment horizontal="right" vertical="center" shrinkToFit="1"/>
    </xf>
    <xf numFmtId="3" fontId="20" fillId="0" borderId="2" xfId="0" applyNumberFormat="1" applyFont="1" applyBorder="1" applyAlignment="1">
      <alignment vertical="center" shrinkToFit="1"/>
    </xf>
    <xf numFmtId="41" fontId="15" fillId="0" borderId="23" xfId="0" applyNumberFormat="1" applyFont="1" applyBorder="1" applyAlignment="1">
      <alignment horizontal="center" vertical="center" shrinkToFit="1"/>
    </xf>
    <xf numFmtId="3" fontId="4" fillId="0" borderId="2" xfId="0" applyNumberFormat="1" applyFont="1" applyBorder="1" applyAlignment="1">
      <alignment vertical="center" shrinkToFit="1"/>
    </xf>
    <xf numFmtId="41" fontId="15" fillId="2" borderId="8" xfId="1" applyNumberFormat="1" applyFont="1" applyFill="1" applyBorder="1" applyAlignment="1">
      <alignment horizontal="center" vertical="center" shrinkToFit="1"/>
    </xf>
    <xf numFmtId="41" fontId="19" fillId="3" borderId="5" xfId="1" applyNumberFormat="1" applyFont="1" applyFill="1" applyBorder="1" applyAlignment="1">
      <alignment vertical="center"/>
    </xf>
    <xf numFmtId="41" fontId="16" fillId="3" borderId="7" xfId="1" applyNumberFormat="1" applyFont="1" applyFill="1" applyBorder="1" applyAlignment="1">
      <alignment vertical="center" shrinkToFit="1"/>
    </xf>
    <xf numFmtId="41" fontId="4" fillId="3" borderId="7" xfId="1" applyNumberFormat="1" applyFont="1" applyFill="1" applyBorder="1">
      <alignment vertical="center"/>
    </xf>
    <xf numFmtId="41" fontId="4" fillId="3" borderId="7" xfId="1" applyNumberFormat="1" applyFont="1" applyFill="1" applyBorder="1" applyAlignment="1">
      <alignment horizontal="right" vertical="center"/>
    </xf>
    <xf numFmtId="41" fontId="4" fillId="3" borderId="7" xfId="1" applyNumberFormat="1" applyFont="1" applyFill="1" applyBorder="1" applyAlignment="1">
      <alignment horizontal="center" vertical="center"/>
    </xf>
    <xf numFmtId="41" fontId="4" fillId="3" borderId="6" xfId="1" applyNumberFormat="1" applyFont="1" applyFill="1" applyBorder="1" applyAlignment="1">
      <alignment horizontal="center" vertical="center"/>
    </xf>
    <xf numFmtId="41" fontId="21" fillId="3" borderId="40" xfId="1" applyNumberFormat="1" applyFont="1" applyFill="1" applyBorder="1" applyAlignment="1">
      <alignment vertical="center"/>
    </xf>
    <xf numFmtId="41" fontId="22" fillId="3" borderId="0" xfId="1" applyNumberFormat="1" applyFont="1" applyFill="1" applyBorder="1" applyAlignment="1">
      <alignment vertical="center"/>
    </xf>
    <xf numFmtId="41" fontId="4" fillId="3" borderId="0" xfId="1" applyNumberFormat="1" applyFont="1" applyFill="1" applyBorder="1">
      <alignment vertical="center"/>
    </xf>
    <xf numFmtId="41" fontId="4" fillId="3" borderId="0" xfId="1" applyNumberFormat="1" applyFont="1" applyFill="1" applyBorder="1" applyAlignment="1">
      <alignment horizontal="right" vertical="center"/>
    </xf>
    <xf numFmtId="41" fontId="4" fillId="3" borderId="0" xfId="1" applyNumberFormat="1" applyFont="1" applyFill="1" applyBorder="1" applyAlignment="1">
      <alignment horizontal="center" vertical="center"/>
    </xf>
    <xf numFmtId="41" fontId="4" fillId="3" borderId="53" xfId="1" applyNumberFormat="1" applyFont="1" applyFill="1" applyBorder="1" applyAlignment="1">
      <alignment horizontal="center" vertical="center"/>
    </xf>
    <xf numFmtId="41" fontId="4" fillId="3" borderId="54" xfId="1" applyNumberFormat="1" applyFont="1" applyFill="1" applyBorder="1" applyAlignment="1">
      <alignment horizontal="center" vertical="center"/>
    </xf>
    <xf numFmtId="41" fontId="15" fillId="3" borderId="55" xfId="1" applyNumberFormat="1" applyFont="1" applyFill="1" applyBorder="1" applyAlignment="1">
      <alignment horizontal="center" vertical="center" shrinkToFit="1"/>
    </xf>
    <xf numFmtId="41" fontId="15" fillId="3" borderId="55" xfId="1" applyNumberFormat="1" applyFont="1" applyFill="1" applyBorder="1" applyAlignment="1">
      <alignment horizontal="center" vertical="center" wrapText="1" shrinkToFit="1"/>
    </xf>
    <xf numFmtId="41" fontId="15" fillId="3" borderId="55" xfId="0" applyNumberFormat="1" applyFont="1" applyFill="1" applyBorder="1" applyAlignment="1">
      <alignment horizontal="center" vertical="center" wrapText="1" shrinkToFit="1"/>
    </xf>
    <xf numFmtId="41" fontId="15" fillId="3" borderId="23" xfId="1" applyNumberFormat="1" applyFont="1" applyFill="1" applyBorder="1" applyAlignment="1">
      <alignment horizontal="center" vertical="center" shrinkToFit="1"/>
    </xf>
    <xf numFmtId="41" fontId="4" fillId="0" borderId="59" xfId="1" applyNumberFormat="1" applyFont="1" applyBorder="1" applyAlignment="1">
      <alignment horizontal="center" vertical="center"/>
    </xf>
    <xf numFmtId="41" fontId="15" fillId="3" borderId="8" xfId="1" applyNumberFormat="1" applyFont="1" applyFill="1" applyBorder="1" applyAlignment="1">
      <alignment horizontal="center" vertical="center" shrinkToFit="1"/>
    </xf>
    <xf numFmtId="41" fontId="15" fillId="0" borderId="8" xfId="0" applyNumberFormat="1" applyFont="1" applyBorder="1" applyAlignment="1">
      <alignment horizontal="center" vertical="center" wrapText="1" shrinkToFit="1"/>
    </xf>
    <xf numFmtId="41" fontId="4" fillId="0" borderId="8" xfId="1" applyNumberFormat="1" applyFont="1" applyBorder="1" applyAlignment="1">
      <alignment horizontal="center" vertical="center"/>
    </xf>
    <xf numFmtId="41" fontId="15" fillId="0" borderId="8" xfId="1" applyNumberFormat="1" applyFont="1" applyBorder="1" applyAlignment="1">
      <alignment vertical="center" wrapText="1" shrinkToFit="1"/>
    </xf>
    <xf numFmtId="41" fontId="15" fillId="0" borderId="8" xfId="0" applyNumberFormat="1" applyFont="1" applyBorder="1" applyAlignment="1">
      <alignment vertical="center" shrinkToFit="1"/>
    </xf>
    <xf numFmtId="41" fontId="19" fillId="4" borderId="5" xfId="1" applyNumberFormat="1" applyFont="1" applyFill="1" applyBorder="1" applyAlignment="1">
      <alignment vertical="center"/>
    </xf>
    <xf numFmtId="41" fontId="16" fillId="4" borderId="7" xfId="1" applyNumberFormat="1" applyFont="1" applyFill="1" applyBorder="1" applyAlignment="1">
      <alignment vertical="center" shrinkToFit="1"/>
    </xf>
    <xf numFmtId="41" fontId="4" fillId="4" borderId="7" xfId="1" applyNumberFormat="1" applyFont="1" applyFill="1" applyBorder="1">
      <alignment vertical="center"/>
    </xf>
    <xf numFmtId="41" fontId="4" fillId="4" borderId="7" xfId="1" applyNumberFormat="1" applyFont="1" applyFill="1" applyBorder="1" applyAlignment="1">
      <alignment horizontal="right" vertical="center"/>
    </xf>
    <xf numFmtId="41" fontId="4" fillId="4" borderId="7" xfId="1" applyNumberFormat="1" applyFont="1" applyFill="1" applyBorder="1" applyAlignment="1">
      <alignment horizontal="center" vertical="center"/>
    </xf>
    <xf numFmtId="41" fontId="4" fillId="4" borderId="6" xfId="1" applyNumberFormat="1" applyFont="1" applyFill="1" applyBorder="1" applyAlignment="1">
      <alignment horizontal="center" vertical="center"/>
    </xf>
    <xf numFmtId="41" fontId="15" fillId="4" borderId="55" xfId="1" applyNumberFormat="1" applyFont="1" applyFill="1" applyBorder="1" applyAlignment="1">
      <alignment horizontal="center" vertical="center" shrinkToFit="1"/>
    </xf>
    <xf numFmtId="41" fontId="15" fillId="4" borderId="55" xfId="1" applyNumberFormat="1" applyFont="1" applyFill="1" applyBorder="1" applyAlignment="1">
      <alignment horizontal="center" vertical="center" wrapText="1" shrinkToFit="1"/>
    </xf>
    <xf numFmtId="41" fontId="15" fillId="4" borderId="55" xfId="0" applyNumberFormat="1" applyFont="1" applyFill="1" applyBorder="1" applyAlignment="1">
      <alignment horizontal="center" vertical="center" wrapText="1" shrinkToFit="1"/>
    </xf>
    <xf numFmtId="41" fontId="15" fillId="4" borderId="23" xfId="1" applyNumberFormat="1" applyFont="1" applyFill="1" applyBorder="1" applyAlignment="1">
      <alignment horizontal="center" vertical="center" shrinkToFit="1"/>
    </xf>
    <xf numFmtId="3" fontId="20" fillId="0" borderId="8" xfId="0" applyNumberFormat="1" applyFont="1" applyBorder="1" applyAlignment="1">
      <alignment vertical="center" shrinkToFit="1"/>
    </xf>
    <xf numFmtId="0" fontId="15" fillId="0" borderId="8" xfId="0" applyFont="1" applyBorder="1">
      <alignment vertical="center"/>
    </xf>
    <xf numFmtId="14" fontId="6" fillId="0" borderId="0" xfId="0" applyNumberFormat="1" applyFont="1" applyAlignment="1" applyProtection="1">
      <alignment horizontal="center" vertical="center"/>
      <protection locked="0"/>
    </xf>
    <xf numFmtId="0" fontId="9" fillId="0" borderId="0" xfId="0" applyFont="1" applyAlignment="1">
      <alignment horizontal="center" vertical="top"/>
    </xf>
    <xf numFmtId="0" fontId="10" fillId="0" borderId="0" xfId="0" applyFont="1" applyAlignment="1">
      <alignment horizontal="center" vertical="top"/>
    </xf>
    <xf numFmtId="0" fontId="6" fillId="0" borderId="2" xfId="0" applyFont="1" applyBorder="1" applyAlignment="1">
      <alignment horizontal="center" vertical="center"/>
    </xf>
    <xf numFmtId="0" fontId="6" fillId="0" borderId="3" xfId="0" applyFont="1" applyBorder="1" applyAlignment="1">
      <alignment horizontal="center" vertical="center"/>
    </xf>
    <xf numFmtId="14" fontId="6" fillId="0" borderId="2" xfId="0" applyNumberFormat="1" applyFont="1" applyBorder="1" applyAlignment="1">
      <alignment horizontal="center" vertical="center"/>
    </xf>
    <xf numFmtId="14" fontId="6" fillId="0" borderId="4" xfId="0" applyNumberFormat="1" applyFont="1" applyBorder="1" applyAlignment="1">
      <alignment horizontal="center" vertical="center"/>
    </xf>
    <xf numFmtId="0" fontId="6" fillId="0" borderId="4" xfId="0" applyFont="1" applyBorder="1" applyAlignment="1">
      <alignment horizontal="center" vertical="center"/>
    </xf>
    <xf numFmtId="41" fontId="4" fillId="0" borderId="10" xfId="0" applyNumberFormat="1" applyFont="1" applyBorder="1" applyAlignment="1">
      <alignment horizontal="left" vertical="center" wrapText="1"/>
    </xf>
    <xf numFmtId="0" fontId="4" fillId="0" borderId="16" xfId="0" applyFont="1" applyBorder="1" applyAlignment="1">
      <alignment horizontal="left" vertical="center"/>
    </xf>
    <xf numFmtId="41" fontId="4" fillId="0" borderId="11" xfId="0" applyNumberFormat="1" applyFont="1" applyBorder="1" applyAlignment="1">
      <alignment horizontal="center" vertical="center"/>
    </xf>
    <xf numFmtId="41" fontId="4" fillId="0" borderId="17" xfId="0" applyNumberFormat="1" applyFont="1" applyBorder="1" applyAlignment="1">
      <alignment horizontal="center" vertical="center"/>
    </xf>
    <xf numFmtId="41" fontId="4" fillId="0" borderId="12" xfId="0" applyNumberFormat="1" applyFont="1" applyBorder="1" applyAlignment="1">
      <alignment horizontal="center" vertical="center"/>
    </xf>
    <xf numFmtId="0" fontId="4" fillId="0" borderId="13"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41" fontId="4" fillId="0" borderId="11" xfId="0" applyNumberFormat="1" applyFont="1" applyBorder="1" applyAlignment="1">
      <alignment horizontal="center" wrapText="1"/>
    </xf>
    <xf numFmtId="41" fontId="4" fillId="0" borderId="17" xfId="0" applyNumberFormat="1" applyFont="1" applyBorder="1" applyAlignment="1">
      <alignment horizont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41" fontId="4" fillId="0" borderId="8" xfId="1" applyNumberFormat="1" applyFont="1" applyBorder="1" applyAlignment="1" applyProtection="1">
      <alignment horizontal="center" vertical="center"/>
      <protection locked="0"/>
    </xf>
    <xf numFmtId="41" fontId="4" fillId="0" borderId="27" xfId="1" applyNumberFormat="1" applyFont="1" applyBorder="1" applyAlignment="1" applyProtection="1">
      <alignment horizontal="center" vertical="center"/>
      <protection locked="0"/>
    </xf>
    <xf numFmtId="41" fontId="4" fillId="0" borderId="2" xfId="1" applyNumberFormat="1" applyFont="1" applyBorder="1" applyAlignment="1" applyProtection="1">
      <alignment horizontal="center" vertical="center"/>
      <protection locked="0"/>
    </xf>
    <xf numFmtId="41" fontId="4" fillId="0" borderId="4" xfId="1" applyNumberFormat="1" applyFont="1" applyBorder="1" applyAlignment="1" applyProtection="1">
      <alignment horizontal="center" vertical="center"/>
      <protection locked="0"/>
    </xf>
    <xf numFmtId="41" fontId="4" fillId="0" borderId="26" xfId="1" applyNumberFormat="1" applyFont="1" applyBorder="1" applyAlignment="1" applyProtection="1">
      <alignment horizontal="center" vertical="center"/>
      <protection locked="0"/>
    </xf>
    <xf numFmtId="41" fontId="4" fillId="0" borderId="12" xfId="0" applyNumberFormat="1" applyFont="1" applyBorder="1" applyAlignment="1">
      <alignment horizontal="center" vertical="center" wrapText="1"/>
    </xf>
    <xf numFmtId="41" fontId="4" fillId="0" borderId="14" xfId="0" applyNumberFormat="1" applyFont="1" applyBorder="1" applyAlignment="1">
      <alignment horizontal="center" vertical="center"/>
    </xf>
    <xf numFmtId="41" fontId="4" fillId="0" borderId="15" xfId="0" applyNumberFormat="1" applyFont="1" applyBorder="1" applyAlignment="1">
      <alignment horizontal="center" vertical="center"/>
    </xf>
    <xf numFmtId="41" fontId="4" fillId="0" borderId="18" xfId="0" applyNumberFormat="1" applyFont="1" applyBorder="1" applyAlignment="1">
      <alignment horizontal="center" vertical="center"/>
    </xf>
    <xf numFmtId="41" fontId="4" fillId="0" borderId="20" xfId="0" applyNumberFormat="1" applyFont="1" applyBorder="1" applyAlignment="1">
      <alignment horizontal="center" vertical="center"/>
    </xf>
    <xf numFmtId="41" fontId="4" fillId="0" borderId="21" xfId="0" applyNumberFormat="1" applyFont="1" applyBorder="1" applyAlignment="1">
      <alignment horizontal="center" vertical="center"/>
    </xf>
    <xf numFmtId="41" fontId="4" fillId="0" borderId="23" xfId="1" applyNumberFormat="1" applyFont="1" applyBorder="1" applyAlignment="1" applyProtection="1">
      <alignment horizontal="center" vertical="center" wrapText="1"/>
      <protection locked="0"/>
    </xf>
    <xf numFmtId="41" fontId="4" fillId="0" borderId="23" xfId="1" applyNumberFormat="1" applyFont="1" applyBorder="1" applyAlignment="1" applyProtection="1">
      <alignment horizontal="center" vertical="center"/>
      <protection locked="0"/>
    </xf>
    <xf numFmtId="41" fontId="4" fillId="0" borderId="24" xfId="1" applyNumberFormat="1" applyFont="1" applyBorder="1" applyAlignment="1" applyProtection="1">
      <alignment horizontal="center" vertical="center"/>
      <protection locked="0"/>
    </xf>
    <xf numFmtId="41" fontId="4" fillId="0" borderId="2" xfId="1" applyNumberFormat="1" applyFont="1" applyBorder="1" applyAlignment="1" applyProtection="1">
      <alignment horizontal="center" vertical="center" wrapText="1"/>
      <protection locked="0"/>
    </xf>
    <xf numFmtId="41" fontId="4" fillId="0" borderId="4" xfId="1" applyNumberFormat="1" applyFont="1" applyBorder="1" applyAlignment="1" applyProtection="1">
      <alignment horizontal="center" vertical="center" wrapText="1"/>
      <protection locked="0"/>
    </xf>
    <xf numFmtId="41" fontId="4" fillId="0" borderId="26" xfId="1" applyNumberFormat="1" applyFont="1" applyBorder="1" applyAlignment="1" applyProtection="1">
      <alignment horizontal="center" vertical="center" wrapText="1"/>
      <protection locked="0"/>
    </xf>
    <xf numFmtId="41" fontId="4" fillId="0" borderId="32" xfId="1" applyNumberFormat="1" applyFont="1" applyBorder="1" applyAlignment="1">
      <alignment horizontal="left" vertical="center"/>
    </xf>
    <xf numFmtId="41" fontId="4" fillId="0" borderId="0" xfId="1" applyNumberFormat="1" applyFont="1" applyBorder="1" applyAlignment="1">
      <alignment horizontal="left" vertical="center"/>
    </xf>
    <xf numFmtId="3" fontId="4" fillId="0" borderId="34" xfId="1" applyNumberFormat="1" applyFont="1" applyBorder="1" applyAlignment="1" applyProtection="1">
      <alignment vertical="top" wrapText="1" shrinkToFit="1"/>
      <protection locked="0"/>
    </xf>
    <xf numFmtId="3" fontId="4" fillId="0" borderId="35" xfId="1" applyNumberFormat="1" applyFont="1" applyBorder="1" applyAlignment="1" applyProtection="1">
      <alignment vertical="top" wrapText="1" shrinkToFit="1"/>
      <protection locked="0"/>
    </xf>
    <xf numFmtId="3" fontId="4" fillId="0" borderId="36" xfId="1" applyNumberFormat="1" applyFont="1" applyBorder="1" applyAlignment="1" applyProtection="1">
      <alignment vertical="top" wrapText="1" shrinkToFit="1"/>
      <protection locked="0"/>
    </xf>
    <xf numFmtId="3" fontId="4" fillId="0" borderId="40" xfId="1" applyNumberFormat="1" applyFont="1" applyBorder="1" applyAlignment="1" applyProtection="1">
      <alignment vertical="top" wrapText="1" shrinkToFit="1"/>
      <protection locked="0"/>
    </xf>
    <xf numFmtId="3" fontId="4" fillId="0" borderId="0" xfId="1" applyNumberFormat="1" applyFont="1" applyBorder="1" applyAlignment="1" applyProtection="1">
      <alignment vertical="top" wrapText="1" shrinkToFit="1"/>
      <protection locked="0"/>
    </xf>
    <xf numFmtId="3" fontId="4" fillId="0" borderId="41" xfId="1" applyNumberFormat="1" applyFont="1" applyBorder="1" applyAlignment="1" applyProtection="1">
      <alignment vertical="top" wrapText="1" shrinkToFit="1"/>
      <protection locked="0"/>
    </xf>
    <xf numFmtId="3" fontId="4" fillId="0" borderId="46" xfId="1" applyNumberFormat="1" applyFont="1" applyBorder="1" applyAlignment="1" applyProtection="1">
      <alignment vertical="top" wrapText="1" shrinkToFit="1"/>
      <protection locked="0"/>
    </xf>
    <xf numFmtId="3" fontId="4" fillId="0" borderId="9" xfId="1" applyNumberFormat="1" applyFont="1" applyBorder="1" applyAlignment="1" applyProtection="1">
      <alignment vertical="top" wrapText="1" shrinkToFit="1"/>
      <protection locked="0"/>
    </xf>
    <xf numFmtId="3" fontId="4" fillId="0" borderId="47" xfId="1" applyNumberFormat="1" applyFont="1" applyBorder="1" applyAlignment="1" applyProtection="1">
      <alignment vertical="top" wrapText="1" shrinkToFit="1"/>
      <protection locked="0"/>
    </xf>
    <xf numFmtId="41" fontId="4" fillId="0" borderId="37" xfId="1" applyNumberFormat="1" applyFont="1" applyBorder="1" applyAlignment="1">
      <alignment horizontal="left" vertical="center"/>
    </xf>
    <xf numFmtId="41" fontId="4" fillId="0" borderId="38" xfId="1" applyNumberFormat="1" applyFont="1" applyBorder="1" applyAlignment="1">
      <alignment horizontal="left" vertical="center"/>
    </xf>
    <xf numFmtId="41" fontId="4" fillId="0" borderId="39" xfId="1" applyNumberFormat="1" applyFont="1" applyBorder="1" applyAlignment="1">
      <alignment horizontal="left" vertical="center"/>
    </xf>
    <xf numFmtId="0" fontId="12" fillId="0" borderId="43"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44" xfId="0" applyFont="1" applyBorder="1" applyAlignment="1">
      <alignment horizontal="center" vertical="center"/>
    </xf>
    <xf numFmtId="41" fontId="4" fillId="0" borderId="30" xfId="1" applyNumberFormat="1" applyFont="1" applyBorder="1" applyAlignment="1" applyProtection="1">
      <alignment horizontal="center" vertical="center"/>
      <protection locked="0"/>
    </xf>
    <xf numFmtId="41" fontId="4" fillId="0" borderId="31" xfId="1" applyNumberFormat="1" applyFont="1" applyBorder="1" applyAlignment="1" applyProtection="1">
      <alignment horizontal="center" vertical="center"/>
      <protection locked="0"/>
    </xf>
    <xf numFmtId="41" fontId="15" fillId="2" borderId="30" xfId="1" applyNumberFormat="1" applyFont="1" applyFill="1" applyBorder="1" applyAlignment="1">
      <alignment horizontal="center" vertical="center" shrinkToFit="1"/>
    </xf>
    <xf numFmtId="41" fontId="15" fillId="2" borderId="50" xfId="1" applyNumberFormat="1" applyFont="1" applyFill="1" applyBorder="1" applyAlignment="1">
      <alignment horizontal="center" vertical="center" shrinkToFit="1"/>
    </xf>
    <xf numFmtId="41" fontId="15" fillId="2" borderId="51" xfId="1" applyNumberFormat="1" applyFont="1" applyFill="1" applyBorder="1" applyAlignment="1">
      <alignment horizontal="center" vertical="center" shrinkToFit="1"/>
    </xf>
    <xf numFmtId="41" fontId="15" fillId="2" borderId="50" xfId="0" applyNumberFormat="1" applyFont="1" applyFill="1" applyBorder="1" applyAlignment="1">
      <alignment horizontal="center" vertical="center" shrinkToFit="1"/>
    </xf>
    <xf numFmtId="41" fontId="15" fillId="2" borderId="52" xfId="0" applyNumberFormat="1" applyFont="1" applyFill="1" applyBorder="1" applyAlignment="1">
      <alignment horizontal="center" vertical="center" shrinkToFit="1"/>
    </xf>
    <xf numFmtId="41" fontId="15" fillId="2" borderId="51" xfId="0" applyNumberFormat="1" applyFont="1" applyFill="1" applyBorder="1" applyAlignment="1">
      <alignment horizontal="center" vertical="center" shrinkToFit="1"/>
    </xf>
    <xf numFmtId="41" fontId="15" fillId="0" borderId="40" xfId="0" applyNumberFormat="1" applyFont="1" applyBorder="1" applyAlignment="1">
      <alignment horizontal="left" vertical="center" shrinkToFit="1"/>
    </xf>
    <xf numFmtId="41" fontId="15" fillId="0" borderId="0" xfId="0" applyNumberFormat="1" applyFont="1" applyAlignment="1">
      <alignment horizontal="left" vertical="center" shrinkToFit="1"/>
    </xf>
    <xf numFmtId="41" fontId="15" fillId="0" borderId="53" xfId="0" applyNumberFormat="1" applyFont="1" applyBorder="1" applyAlignment="1">
      <alignment horizontal="left" vertical="center" shrinkToFit="1"/>
    </xf>
    <xf numFmtId="41" fontId="15" fillId="0" borderId="2" xfId="0" applyNumberFormat="1" applyFont="1" applyBorder="1" applyAlignment="1">
      <alignment horizontal="left" vertical="center" shrinkToFit="1"/>
    </xf>
    <xf numFmtId="41" fontId="15" fillId="0" borderId="4" xfId="0" applyNumberFormat="1" applyFont="1" applyBorder="1" applyAlignment="1">
      <alignment horizontal="left" vertical="center" shrinkToFit="1"/>
    </xf>
    <xf numFmtId="41" fontId="15" fillId="0" borderId="3" xfId="0" applyNumberFormat="1" applyFont="1" applyBorder="1" applyAlignment="1">
      <alignment horizontal="left" vertical="center" shrinkToFit="1"/>
    </xf>
    <xf numFmtId="41" fontId="15" fillId="0" borderId="28" xfId="0" applyNumberFormat="1" applyFont="1" applyBorder="1" applyAlignment="1">
      <alignment horizontal="left" vertical="center" shrinkToFit="1"/>
    </xf>
    <xf numFmtId="41" fontId="15" fillId="0" borderId="1" xfId="0" applyNumberFormat="1" applyFont="1" applyBorder="1" applyAlignment="1">
      <alignment horizontal="left" vertical="center" shrinkToFit="1"/>
    </xf>
    <xf numFmtId="41" fontId="15" fillId="0" borderId="54" xfId="0" applyNumberFormat="1" applyFont="1" applyBorder="1" applyAlignment="1">
      <alignment horizontal="left" vertical="center" shrinkToFit="1"/>
    </xf>
    <xf numFmtId="0" fontId="14" fillId="0" borderId="48" xfId="0" applyFont="1" applyBorder="1" applyAlignment="1">
      <alignment horizontal="left" vertical="center" wrapText="1"/>
    </xf>
    <xf numFmtId="0" fontId="14" fillId="0" borderId="48" xfId="0" applyFont="1" applyBorder="1" applyAlignment="1">
      <alignment horizontal="left" vertical="center"/>
    </xf>
    <xf numFmtId="0" fontId="18" fillId="0" borderId="1" xfId="0" applyFont="1" applyBorder="1" applyAlignment="1">
      <alignment horizontal="center" vertical="center" shrinkToFit="1"/>
    </xf>
    <xf numFmtId="0" fontId="18" fillId="0" borderId="4" xfId="0" applyFont="1" applyBorder="1" applyAlignment="1">
      <alignment horizontal="center" vertical="center" shrinkToFit="1"/>
    </xf>
    <xf numFmtId="41" fontId="16" fillId="0" borderId="49" xfId="0" applyNumberFormat="1" applyFont="1" applyBorder="1" applyAlignment="1">
      <alignment horizontal="center" vertical="center"/>
    </xf>
    <xf numFmtId="41" fontId="16" fillId="0" borderId="23" xfId="0" applyNumberFormat="1" applyFont="1" applyBorder="1" applyAlignment="1">
      <alignment horizontal="center" vertical="center"/>
    </xf>
    <xf numFmtId="41" fontId="15" fillId="0" borderId="2" xfId="0" applyNumberFormat="1" applyFont="1" applyBorder="1" applyAlignment="1">
      <alignment horizontal="left" vertical="center" wrapText="1" shrinkToFit="1"/>
    </xf>
    <xf numFmtId="41" fontId="15" fillId="0" borderId="28" xfId="0" applyNumberFormat="1" applyFont="1" applyBorder="1" applyAlignment="1">
      <alignment vertical="center" wrapText="1" shrinkToFit="1"/>
    </xf>
    <xf numFmtId="41" fontId="15" fillId="0" borderId="1" xfId="0" applyNumberFormat="1" applyFont="1" applyBorder="1" applyAlignment="1">
      <alignment vertical="center" shrinkToFit="1"/>
    </xf>
    <xf numFmtId="41" fontId="15" fillId="0" borderId="54" xfId="0" applyNumberFormat="1" applyFont="1" applyBorder="1" applyAlignment="1">
      <alignment vertical="center" shrinkToFit="1"/>
    </xf>
    <xf numFmtId="41" fontId="15" fillId="3" borderId="55" xfId="1" applyNumberFormat="1" applyFont="1" applyFill="1" applyBorder="1" applyAlignment="1">
      <alignment horizontal="center" vertical="center" shrinkToFit="1"/>
    </xf>
    <xf numFmtId="41" fontId="15" fillId="3" borderId="56" xfId="0" applyNumberFormat="1" applyFont="1" applyFill="1" applyBorder="1" applyAlignment="1">
      <alignment horizontal="center" vertical="center" shrinkToFit="1"/>
    </xf>
    <xf numFmtId="41" fontId="15" fillId="3" borderId="57" xfId="0" applyNumberFormat="1" applyFont="1" applyFill="1" applyBorder="1" applyAlignment="1">
      <alignment horizontal="center" vertical="center" shrinkToFit="1"/>
    </xf>
    <xf numFmtId="41" fontId="15" fillId="3" borderId="58" xfId="0" applyNumberFormat="1" applyFont="1" applyFill="1" applyBorder="1" applyAlignment="1">
      <alignment horizontal="center" vertical="center" shrinkToFit="1"/>
    </xf>
    <xf numFmtId="41" fontId="15" fillId="0" borderId="2" xfId="0" applyNumberFormat="1" applyFont="1" applyBorder="1" applyAlignment="1">
      <alignment horizontal="center" vertical="center" shrinkToFit="1"/>
    </xf>
    <xf numFmtId="41" fontId="15" fillId="0" borderId="4" xfId="0" applyNumberFormat="1" applyFont="1" applyBorder="1" applyAlignment="1">
      <alignment horizontal="center" vertical="center" shrinkToFit="1"/>
    </xf>
    <xf numFmtId="41" fontId="15" fillId="0" borderId="3" xfId="0" applyNumberFormat="1" applyFont="1" applyBorder="1" applyAlignment="1">
      <alignment horizontal="center" vertical="center" shrinkToFit="1"/>
    </xf>
    <xf numFmtId="41" fontId="15" fillId="0" borderId="60" xfId="0" applyNumberFormat="1" applyFont="1" applyBorder="1" applyAlignment="1">
      <alignment horizontal="left" vertical="center" wrapText="1" shrinkToFit="1"/>
    </xf>
    <xf numFmtId="41" fontId="15" fillId="0" borderId="48" xfId="0" applyNumberFormat="1" applyFont="1" applyBorder="1" applyAlignment="1">
      <alignment horizontal="left" vertical="center" wrapText="1" shrinkToFit="1"/>
    </xf>
    <xf numFmtId="41" fontId="15" fillId="0" borderId="61" xfId="0" applyNumberFormat="1" applyFont="1" applyBorder="1" applyAlignment="1">
      <alignment horizontal="left" vertical="center" wrapText="1" shrinkToFit="1"/>
    </xf>
    <xf numFmtId="41" fontId="15" fillId="0" borderId="4" xfId="0" applyNumberFormat="1" applyFont="1" applyBorder="1" applyAlignment="1">
      <alignment horizontal="left" vertical="center" wrapText="1" shrinkToFit="1"/>
    </xf>
    <xf numFmtId="41" fontId="15" fillId="0" borderId="3" xfId="0" applyNumberFormat="1" applyFont="1" applyBorder="1" applyAlignment="1">
      <alignment horizontal="left" vertical="center" wrapText="1" shrinkToFit="1"/>
    </xf>
    <xf numFmtId="41" fontId="15" fillId="4" borderId="55" xfId="1" applyNumberFormat="1" applyFont="1" applyFill="1" applyBorder="1" applyAlignment="1">
      <alignment horizontal="center" vertical="center" shrinkToFit="1"/>
    </xf>
    <xf numFmtId="41" fontId="15" fillId="4" borderId="56" xfId="0" applyNumberFormat="1" applyFont="1" applyFill="1" applyBorder="1" applyAlignment="1">
      <alignment horizontal="center" vertical="center" shrinkToFit="1"/>
    </xf>
    <xf numFmtId="41" fontId="15" fillId="4" borderId="57" xfId="0" applyNumberFormat="1" applyFont="1" applyFill="1" applyBorder="1" applyAlignment="1">
      <alignment horizontal="center" vertical="center" shrinkToFit="1"/>
    </xf>
    <xf numFmtId="41" fontId="15" fillId="4" borderId="58" xfId="0" applyNumberFormat="1" applyFont="1" applyFill="1" applyBorder="1" applyAlignment="1">
      <alignment horizontal="center" vertical="center" shrinkToFit="1"/>
    </xf>
    <xf numFmtId="41" fontId="15" fillId="0" borderId="12" xfId="0" applyNumberFormat="1" applyFont="1" applyBorder="1" applyAlignment="1">
      <alignment horizontal="left" vertical="center" wrapText="1" shrinkToFit="1"/>
    </xf>
    <xf numFmtId="41" fontId="15" fillId="0" borderId="14" xfId="0" applyNumberFormat="1" applyFont="1" applyBorder="1" applyAlignment="1">
      <alignment horizontal="left" vertical="center" wrapText="1" shrinkToFit="1"/>
    </xf>
    <xf numFmtId="41" fontId="15" fillId="0" borderId="13" xfId="0" applyNumberFormat="1" applyFont="1" applyBorder="1" applyAlignment="1">
      <alignment horizontal="left" vertical="center" wrapText="1" shrinkToFit="1"/>
    </xf>
  </cellXfs>
  <cellStyles count="3">
    <cellStyle name="桁区切り" xfId="1" builtinId="6"/>
    <cellStyle name="標準" xfId="0" builtinId="0"/>
    <cellStyle name="標準 6" xfId="2" xr:uid="{F2FB4790-40F7-45DD-9871-BC5298DB3E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604E6-CB47-4391-90FF-D581950F6458}">
  <sheetPr>
    <tabColor theme="4" tint="0.79998168889431442"/>
    <pageSetUpPr fitToPage="1"/>
  </sheetPr>
  <dimension ref="A1:R164"/>
  <sheetViews>
    <sheetView showGridLines="0" tabSelected="1" view="pageBreakPreview" zoomScale="75" zoomScaleNormal="75" zoomScaleSheetLayoutView="75" zoomScalePageLayoutView="85" workbookViewId="0"/>
  </sheetViews>
  <sheetFormatPr defaultRowHeight="13.5" x14ac:dyDescent="0.15"/>
  <cols>
    <col min="1" max="1" width="5.625" customWidth="1"/>
    <col min="2" max="2" width="33.625" customWidth="1"/>
    <col min="3" max="6" width="5.125" customWidth="1"/>
    <col min="7" max="7" width="9.625" customWidth="1"/>
    <col min="8" max="8" width="13.75" customWidth="1"/>
    <col min="9" max="9" width="10.5" customWidth="1"/>
    <col min="10" max="10" width="9.625" customWidth="1"/>
    <col min="11" max="12" width="12.625" customWidth="1"/>
    <col min="13" max="13" width="11.625" bestFit="1" customWidth="1"/>
    <col min="15" max="15" width="11.625" bestFit="1" customWidth="1"/>
  </cols>
  <sheetData>
    <row r="1" spans="1:18" s="2" customFormat="1" ht="17.25" x14ac:dyDescent="0.15">
      <c r="A1" s="1"/>
      <c r="I1" s="3"/>
      <c r="J1" s="4"/>
      <c r="K1" s="4"/>
      <c r="L1" s="5" t="s">
        <v>0</v>
      </c>
    </row>
    <row r="2" spans="1:18" ht="30.75" customHeight="1" x14ac:dyDescent="0.15">
      <c r="A2" s="6" t="s">
        <v>1</v>
      </c>
      <c r="I2" s="7" t="s">
        <v>2</v>
      </c>
      <c r="J2" s="111"/>
      <c r="K2" s="111"/>
      <c r="L2" s="111"/>
      <c r="M2" s="8"/>
    </row>
    <row r="3" spans="1:18" ht="30.75" customHeight="1" x14ac:dyDescent="0.15">
      <c r="A3" s="6"/>
      <c r="I3" s="7"/>
      <c r="J3" s="9"/>
      <c r="K3" s="9"/>
      <c r="L3" s="9"/>
      <c r="M3" s="8"/>
    </row>
    <row r="4" spans="1:18" ht="33.75" customHeight="1" x14ac:dyDescent="0.15">
      <c r="A4" s="112" t="s">
        <v>3</v>
      </c>
      <c r="B4" s="113"/>
      <c r="C4" s="113"/>
      <c r="D4" s="113"/>
      <c r="E4" s="113"/>
      <c r="F4" s="113"/>
      <c r="G4" s="113"/>
      <c r="H4" s="113"/>
      <c r="I4" s="113"/>
      <c r="J4" s="113"/>
      <c r="K4" s="113"/>
      <c r="L4" s="113"/>
      <c r="M4" s="10"/>
    </row>
    <row r="5" spans="1:18" ht="0.75" customHeight="1" x14ac:dyDescent="0.15">
      <c r="A5" s="11"/>
      <c r="B5" s="12"/>
      <c r="C5" s="12"/>
      <c r="D5" s="12"/>
      <c r="E5" s="12"/>
      <c r="F5" s="12"/>
      <c r="G5" s="12"/>
      <c r="H5" s="12"/>
      <c r="I5" s="12"/>
      <c r="J5" s="12"/>
      <c r="K5" s="12"/>
      <c r="L5" s="12"/>
      <c r="M5" s="10"/>
    </row>
    <row r="6" spans="1:18" ht="0.75" customHeight="1" x14ac:dyDescent="0.15">
      <c r="A6" s="13"/>
      <c r="B6" s="14"/>
      <c r="C6" s="14"/>
      <c r="D6" s="14"/>
      <c r="E6" s="14"/>
      <c r="F6" s="14"/>
      <c r="G6" s="14"/>
      <c r="H6" s="14"/>
      <c r="I6" s="14"/>
      <c r="J6" s="14"/>
      <c r="K6" s="14"/>
      <c r="L6" s="14"/>
      <c r="M6" s="10"/>
    </row>
    <row r="7" spans="1:18" ht="39.950000000000003" customHeight="1" x14ac:dyDescent="0.15">
      <c r="A7" s="114" t="s">
        <v>4</v>
      </c>
      <c r="B7" s="115"/>
      <c r="C7" s="116"/>
      <c r="D7" s="117"/>
      <c r="E7" s="117"/>
      <c r="F7" s="117"/>
      <c r="G7" s="117"/>
      <c r="H7" s="117"/>
      <c r="I7" s="15" t="s">
        <v>5</v>
      </c>
      <c r="J7" s="117"/>
      <c r="K7" s="118"/>
      <c r="L7" s="115"/>
    </row>
    <row r="8" spans="1:18" ht="39.950000000000003" customHeight="1" x14ac:dyDescent="0.15">
      <c r="A8" s="114" t="s">
        <v>6</v>
      </c>
      <c r="B8" s="115"/>
      <c r="C8" s="114"/>
      <c r="D8" s="118"/>
      <c r="E8" s="118"/>
      <c r="F8" s="118"/>
      <c r="G8" s="118"/>
      <c r="H8" s="118"/>
      <c r="I8" s="118"/>
      <c r="J8" s="118"/>
      <c r="K8" s="118"/>
      <c r="L8" s="115"/>
    </row>
    <row r="9" spans="1:18" ht="39.950000000000003" customHeight="1" x14ac:dyDescent="0.15">
      <c r="A9" s="129" t="s">
        <v>7</v>
      </c>
      <c r="B9" s="130"/>
      <c r="C9" s="129"/>
      <c r="D9" s="131"/>
      <c r="E9" s="131"/>
      <c r="F9" s="131"/>
      <c r="G9" s="131"/>
      <c r="H9" s="131"/>
      <c r="I9" s="131"/>
      <c r="J9" s="131"/>
      <c r="K9" s="131"/>
      <c r="L9" s="130"/>
    </row>
    <row r="10" spans="1:18" ht="39.950000000000003" customHeight="1" x14ac:dyDescent="0.15">
      <c r="A10" s="132" t="s">
        <v>8</v>
      </c>
      <c r="B10" s="132"/>
      <c r="C10" s="132" t="s">
        <v>9</v>
      </c>
      <c r="D10" s="132"/>
      <c r="E10" s="132"/>
      <c r="F10" s="132"/>
      <c r="G10" s="132"/>
      <c r="H10" s="132"/>
      <c r="I10" s="16" t="s">
        <v>10</v>
      </c>
      <c r="J10" s="132"/>
      <c r="K10" s="132"/>
      <c r="L10" s="132"/>
    </row>
    <row r="11" spans="1:18" ht="39.950000000000003" customHeight="1" x14ac:dyDescent="0.15">
      <c r="A11" s="132"/>
      <c r="B11" s="132"/>
      <c r="C11" s="132" t="s">
        <v>11</v>
      </c>
      <c r="D11" s="132"/>
      <c r="E11" s="132"/>
      <c r="F11" s="132"/>
      <c r="G11" s="132"/>
      <c r="H11" s="132"/>
      <c r="I11" s="16" t="s">
        <v>12</v>
      </c>
      <c r="J11" s="132"/>
      <c r="K11" s="132"/>
      <c r="L11" s="132"/>
    </row>
    <row r="12" spans="1:18" ht="6" customHeight="1" thickBot="1" x14ac:dyDescent="0.2">
      <c r="A12" s="17"/>
      <c r="B12" s="17"/>
      <c r="C12" s="18"/>
      <c r="D12" s="18"/>
      <c r="E12" s="18"/>
      <c r="F12" s="18"/>
      <c r="G12" s="19"/>
      <c r="H12" s="20"/>
      <c r="I12" s="20"/>
      <c r="J12" s="17"/>
      <c r="K12" s="17"/>
      <c r="L12" s="17"/>
    </row>
    <row r="13" spans="1:18" s="10" customFormat="1" ht="15.75" customHeight="1" x14ac:dyDescent="0.15">
      <c r="A13" s="119" t="s">
        <v>13</v>
      </c>
      <c r="B13" s="121" t="s">
        <v>14</v>
      </c>
      <c r="C13" s="123" t="s">
        <v>15</v>
      </c>
      <c r="D13" s="124"/>
      <c r="E13" s="123" t="s">
        <v>16</v>
      </c>
      <c r="F13" s="124"/>
      <c r="G13" s="127" t="s">
        <v>17</v>
      </c>
      <c r="H13" s="127" t="s">
        <v>18</v>
      </c>
      <c r="I13" s="127" t="s">
        <v>19</v>
      </c>
      <c r="J13" s="138" t="s">
        <v>20</v>
      </c>
      <c r="K13" s="139"/>
      <c r="L13" s="140"/>
      <c r="M13"/>
    </row>
    <row r="14" spans="1:18" s="10" customFormat="1" ht="18" customHeight="1" thickBot="1" x14ac:dyDescent="0.2">
      <c r="A14" s="120"/>
      <c r="B14" s="122"/>
      <c r="C14" s="125"/>
      <c r="D14" s="126"/>
      <c r="E14" s="125"/>
      <c r="F14" s="126"/>
      <c r="G14" s="128"/>
      <c r="H14" s="128"/>
      <c r="I14" s="128"/>
      <c r="J14" s="141"/>
      <c r="K14" s="142"/>
      <c r="L14" s="143"/>
      <c r="M14"/>
    </row>
    <row r="15" spans="1:18" ht="30" customHeight="1" thickTop="1" x14ac:dyDescent="0.15">
      <c r="A15" s="21"/>
      <c r="B15" s="22"/>
      <c r="C15" s="22"/>
      <c r="D15" s="23" t="str">
        <f t="shared" ref="D15:D30" si="0">IF($B15="","",VLOOKUP($B15,$B$43:$G$303,3,0))</f>
        <v/>
      </c>
      <c r="E15" s="22"/>
      <c r="F15" s="23" t="str">
        <f t="shared" ref="F15:F30" si="1">IF($B15="","",VLOOKUP($B15,$B$43:$G$303,5,0))</f>
        <v/>
      </c>
      <c r="G15" s="24" t="str">
        <f t="shared" ref="G15:G30" si="2">IF($B15="","",VLOOKUP($B15,$B$43:$G$303,6,0))</f>
        <v/>
      </c>
      <c r="H15" s="24" t="str">
        <f>IF(OR($B15="",C15="",E15=""),"",IF(AND(B15="A11.非接触型検温計（5台目より1台3,000円）",C15&gt;4),C15*E15*G15-((C15-4)*1000),C15*E15*G15))</f>
        <v/>
      </c>
      <c r="I15" s="25" t="str">
        <f t="shared" ref="I15:I30" si="3">IF($B15="","",VLOOKUP($B15,$B$43:$H$303,7,0))</f>
        <v/>
      </c>
      <c r="J15" s="144"/>
      <c r="K15" s="145"/>
      <c r="L15" s="146"/>
      <c r="M15" s="26"/>
      <c r="R15" s="10"/>
    </row>
    <row r="16" spans="1:18" ht="30" customHeight="1" x14ac:dyDescent="0.15">
      <c r="A16" s="27"/>
      <c r="B16" s="22"/>
      <c r="C16" s="22"/>
      <c r="D16" s="23" t="str">
        <f t="shared" si="0"/>
        <v/>
      </c>
      <c r="E16" s="22"/>
      <c r="F16" s="23" t="str">
        <f t="shared" si="1"/>
        <v/>
      </c>
      <c r="G16" s="24" t="str">
        <f t="shared" si="2"/>
        <v/>
      </c>
      <c r="H16" s="24" t="str">
        <f t="shared" ref="H16:H30" si="4">IF(OR($B16="",C16="",E16=""),"",IF(AND(B16="A11.非接触型検温計（5台目より1台3,000円）",C16&gt;4),C16*E16*G16-((C16-4)*1000),C16*E16*G16))</f>
        <v/>
      </c>
      <c r="I16" s="25" t="str">
        <f t="shared" si="3"/>
        <v/>
      </c>
      <c r="J16" s="144"/>
      <c r="K16" s="145"/>
      <c r="L16" s="146"/>
      <c r="M16" s="26"/>
    </row>
    <row r="17" spans="1:13" ht="30" customHeight="1" x14ac:dyDescent="0.15">
      <c r="A17" s="27"/>
      <c r="B17" s="22"/>
      <c r="C17" s="22"/>
      <c r="D17" s="23" t="str">
        <f t="shared" si="0"/>
        <v/>
      </c>
      <c r="E17" s="22"/>
      <c r="F17" s="23" t="str">
        <f t="shared" si="1"/>
        <v/>
      </c>
      <c r="G17" s="24" t="str">
        <f t="shared" si="2"/>
        <v/>
      </c>
      <c r="H17" s="24" t="str">
        <f t="shared" si="4"/>
        <v/>
      </c>
      <c r="I17" s="25" t="str">
        <f t="shared" si="3"/>
        <v/>
      </c>
      <c r="J17" s="147"/>
      <c r="K17" s="148"/>
      <c r="L17" s="149"/>
      <c r="M17" s="26"/>
    </row>
    <row r="18" spans="1:13" ht="30" customHeight="1" x14ac:dyDescent="0.15">
      <c r="A18" s="27"/>
      <c r="B18" s="22"/>
      <c r="C18" s="22"/>
      <c r="D18" s="23" t="str">
        <f t="shared" si="0"/>
        <v/>
      </c>
      <c r="E18" s="22"/>
      <c r="F18" s="23" t="str">
        <f t="shared" si="1"/>
        <v/>
      </c>
      <c r="G18" s="24" t="str">
        <f t="shared" si="2"/>
        <v/>
      </c>
      <c r="H18" s="24" t="str">
        <f t="shared" si="4"/>
        <v/>
      </c>
      <c r="I18" s="25" t="str">
        <f t="shared" si="3"/>
        <v/>
      </c>
      <c r="J18" s="144"/>
      <c r="K18" s="145"/>
      <c r="L18" s="146"/>
      <c r="M18" s="26"/>
    </row>
    <row r="19" spans="1:13" ht="30" customHeight="1" x14ac:dyDescent="0.15">
      <c r="A19" s="27"/>
      <c r="B19" s="22"/>
      <c r="C19" s="22"/>
      <c r="D19" s="23" t="str">
        <f t="shared" si="0"/>
        <v/>
      </c>
      <c r="E19" s="22"/>
      <c r="F19" s="23" t="str">
        <f t="shared" si="1"/>
        <v/>
      </c>
      <c r="G19" s="24" t="str">
        <f t="shared" si="2"/>
        <v/>
      </c>
      <c r="H19" s="24" t="str">
        <f t="shared" si="4"/>
        <v/>
      </c>
      <c r="I19" s="25" t="str">
        <f t="shared" si="3"/>
        <v/>
      </c>
      <c r="J19" s="133"/>
      <c r="K19" s="133"/>
      <c r="L19" s="134"/>
      <c r="M19" s="26"/>
    </row>
    <row r="20" spans="1:13" ht="30" customHeight="1" x14ac:dyDescent="0.15">
      <c r="A20" s="27"/>
      <c r="B20" s="22"/>
      <c r="C20" s="22"/>
      <c r="D20" s="23" t="str">
        <f t="shared" si="0"/>
        <v/>
      </c>
      <c r="E20" s="22"/>
      <c r="F20" s="23" t="str">
        <f t="shared" si="1"/>
        <v/>
      </c>
      <c r="G20" s="24" t="str">
        <f t="shared" si="2"/>
        <v/>
      </c>
      <c r="H20" s="24" t="str">
        <f t="shared" si="4"/>
        <v/>
      </c>
      <c r="I20" s="25" t="str">
        <f t="shared" si="3"/>
        <v/>
      </c>
      <c r="J20" s="133"/>
      <c r="K20" s="133"/>
      <c r="L20" s="134"/>
      <c r="M20" s="26"/>
    </row>
    <row r="21" spans="1:13" ht="30" customHeight="1" x14ac:dyDescent="0.15">
      <c r="A21" s="27"/>
      <c r="B21" s="22"/>
      <c r="C21" s="22"/>
      <c r="D21" s="23" t="str">
        <f t="shared" si="0"/>
        <v/>
      </c>
      <c r="E21" s="28"/>
      <c r="F21" s="23" t="str">
        <f t="shared" si="1"/>
        <v/>
      </c>
      <c r="G21" s="24" t="str">
        <f t="shared" si="2"/>
        <v/>
      </c>
      <c r="H21" s="24" t="str">
        <f t="shared" si="4"/>
        <v/>
      </c>
      <c r="I21" s="29" t="str">
        <f t="shared" si="3"/>
        <v/>
      </c>
      <c r="J21" s="135"/>
      <c r="K21" s="136"/>
      <c r="L21" s="137"/>
      <c r="M21" s="26"/>
    </row>
    <row r="22" spans="1:13" ht="30" customHeight="1" x14ac:dyDescent="0.15">
      <c r="A22" s="27"/>
      <c r="B22" s="22"/>
      <c r="C22" s="22"/>
      <c r="D22" s="23" t="str">
        <f t="shared" si="0"/>
        <v/>
      </c>
      <c r="E22" s="28"/>
      <c r="F22" s="23" t="str">
        <f t="shared" si="1"/>
        <v/>
      </c>
      <c r="G22" s="24" t="str">
        <f t="shared" si="2"/>
        <v/>
      </c>
      <c r="H22" s="24" t="str">
        <f t="shared" si="4"/>
        <v/>
      </c>
      <c r="I22" s="29" t="str">
        <f t="shared" si="3"/>
        <v/>
      </c>
      <c r="J22" s="135"/>
      <c r="K22" s="136"/>
      <c r="L22" s="137"/>
      <c r="M22" s="26"/>
    </row>
    <row r="23" spans="1:13" ht="30" customHeight="1" x14ac:dyDescent="0.15">
      <c r="A23" s="27"/>
      <c r="B23" s="22"/>
      <c r="C23" s="22"/>
      <c r="D23" s="23" t="str">
        <f t="shared" si="0"/>
        <v/>
      </c>
      <c r="E23" s="28"/>
      <c r="F23" s="23" t="str">
        <f t="shared" si="1"/>
        <v/>
      </c>
      <c r="G23" s="24" t="str">
        <f t="shared" si="2"/>
        <v/>
      </c>
      <c r="H23" s="24" t="str">
        <f t="shared" si="4"/>
        <v/>
      </c>
      <c r="I23" s="29" t="str">
        <f t="shared" si="3"/>
        <v/>
      </c>
      <c r="J23" s="135"/>
      <c r="K23" s="136"/>
      <c r="L23" s="137"/>
      <c r="M23" s="26"/>
    </row>
    <row r="24" spans="1:13" ht="30" customHeight="1" x14ac:dyDescent="0.15">
      <c r="A24" s="27"/>
      <c r="B24" s="22"/>
      <c r="C24" s="22"/>
      <c r="D24" s="23" t="str">
        <f t="shared" si="0"/>
        <v/>
      </c>
      <c r="E24" s="28"/>
      <c r="F24" s="23" t="str">
        <f t="shared" si="1"/>
        <v/>
      </c>
      <c r="G24" s="24" t="str">
        <f t="shared" si="2"/>
        <v/>
      </c>
      <c r="H24" s="24" t="str">
        <f t="shared" si="4"/>
        <v/>
      </c>
      <c r="I24" s="29" t="str">
        <f t="shared" si="3"/>
        <v/>
      </c>
      <c r="J24" s="135"/>
      <c r="K24" s="136"/>
      <c r="L24" s="137"/>
      <c r="M24" s="26"/>
    </row>
    <row r="25" spans="1:13" ht="30" customHeight="1" x14ac:dyDescent="0.15">
      <c r="A25" s="27"/>
      <c r="B25" s="22"/>
      <c r="C25" s="22"/>
      <c r="D25" s="23" t="str">
        <f t="shared" si="0"/>
        <v/>
      </c>
      <c r="E25" s="28"/>
      <c r="F25" s="23" t="str">
        <f t="shared" si="1"/>
        <v/>
      </c>
      <c r="G25" s="24" t="str">
        <f t="shared" si="2"/>
        <v/>
      </c>
      <c r="H25" s="24" t="str">
        <f t="shared" si="4"/>
        <v/>
      </c>
      <c r="I25" s="29" t="str">
        <f t="shared" si="3"/>
        <v/>
      </c>
      <c r="J25" s="135"/>
      <c r="K25" s="136"/>
      <c r="L25" s="137"/>
      <c r="M25" s="26"/>
    </row>
    <row r="26" spans="1:13" ht="30" customHeight="1" x14ac:dyDescent="0.15">
      <c r="A26" s="27"/>
      <c r="B26" s="22"/>
      <c r="C26" s="22"/>
      <c r="D26" s="23" t="str">
        <f t="shared" si="0"/>
        <v/>
      </c>
      <c r="E26" s="28"/>
      <c r="F26" s="23" t="str">
        <f t="shared" si="1"/>
        <v/>
      </c>
      <c r="G26" s="24" t="str">
        <f t="shared" si="2"/>
        <v/>
      </c>
      <c r="H26" s="24" t="str">
        <f t="shared" si="4"/>
        <v/>
      </c>
      <c r="I26" s="29" t="str">
        <f t="shared" si="3"/>
        <v/>
      </c>
      <c r="J26" s="135"/>
      <c r="K26" s="136"/>
      <c r="L26" s="137"/>
      <c r="M26" s="26"/>
    </row>
    <row r="27" spans="1:13" ht="30" customHeight="1" x14ac:dyDescent="0.15">
      <c r="A27" s="27"/>
      <c r="B27" s="22"/>
      <c r="C27" s="22"/>
      <c r="D27" s="23" t="str">
        <f t="shared" si="0"/>
        <v/>
      </c>
      <c r="E27" s="28"/>
      <c r="F27" s="23" t="str">
        <f t="shared" si="1"/>
        <v/>
      </c>
      <c r="G27" s="24" t="str">
        <f t="shared" si="2"/>
        <v/>
      </c>
      <c r="H27" s="24" t="str">
        <f t="shared" si="4"/>
        <v/>
      </c>
      <c r="I27" s="29" t="str">
        <f t="shared" si="3"/>
        <v/>
      </c>
      <c r="J27" s="135"/>
      <c r="K27" s="136"/>
      <c r="L27" s="137"/>
      <c r="M27" s="26"/>
    </row>
    <row r="28" spans="1:13" ht="30" customHeight="1" x14ac:dyDescent="0.15">
      <c r="A28" s="27"/>
      <c r="B28" s="22"/>
      <c r="C28" s="28"/>
      <c r="D28" s="23" t="str">
        <f t="shared" si="0"/>
        <v/>
      </c>
      <c r="E28" s="28"/>
      <c r="F28" s="23" t="str">
        <f t="shared" si="1"/>
        <v/>
      </c>
      <c r="G28" s="24" t="str">
        <f t="shared" si="2"/>
        <v/>
      </c>
      <c r="H28" s="24" t="str">
        <f t="shared" si="4"/>
        <v/>
      </c>
      <c r="I28" s="25" t="str">
        <f t="shared" si="3"/>
        <v/>
      </c>
      <c r="J28" s="133"/>
      <c r="K28" s="133"/>
      <c r="L28" s="134"/>
      <c r="M28" s="26"/>
    </row>
    <row r="29" spans="1:13" ht="30" customHeight="1" x14ac:dyDescent="0.15">
      <c r="A29" s="27"/>
      <c r="B29" s="22"/>
      <c r="C29" s="28"/>
      <c r="D29" s="23" t="str">
        <f t="shared" si="0"/>
        <v/>
      </c>
      <c r="E29" s="28"/>
      <c r="F29" s="23" t="str">
        <f t="shared" si="1"/>
        <v/>
      </c>
      <c r="G29" s="24" t="str">
        <f t="shared" si="2"/>
        <v/>
      </c>
      <c r="H29" s="24" t="str">
        <f t="shared" si="4"/>
        <v/>
      </c>
      <c r="I29" s="25" t="str">
        <f t="shared" si="3"/>
        <v/>
      </c>
      <c r="J29" s="133"/>
      <c r="K29" s="133"/>
      <c r="L29" s="134"/>
      <c r="M29" s="26"/>
    </row>
    <row r="30" spans="1:13" ht="30" customHeight="1" thickBot="1" x14ac:dyDescent="0.2">
      <c r="A30" s="30" t="s">
        <v>21</v>
      </c>
      <c r="B30" s="31"/>
      <c r="C30" s="32"/>
      <c r="D30" s="33" t="str">
        <f t="shared" si="0"/>
        <v/>
      </c>
      <c r="E30" s="32"/>
      <c r="F30" s="33" t="str">
        <f t="shared" si="1"/>
        <v/>
      </c>
      <c r="G30" s="34" t="str">
        <f t="shared" si="2"/>
        <v/>
      </c>
      <c r="H30" s="34" t="str">
        <f t="shared" si="4"/>
        <v/>
      </c>
      <c r="I30" s="35" t="str">
        <f t="shared" si="3"/>
        <v/>
      </c>
      <c r="J30" s="167"/>
      <c r="K30" s="167"/>
      <c r="L30" s="168"/>
      <c r="M30" s="26"/>
    </row>
    <row r="31" spans="1:13" ht="30" customHeight="1" thickTop="1" x14ac:dyDescent="0.15">
      <c r="A31" s="150" t="s">
        <v>22</v>
      </c>
      <c r="B31" s="151"/>
      <c r="C31" s="151"/>
      <c r="D31" s="151"/>
      <c r="E31" s="151"/>
      <c r="F31" s="151"/>
      <c r="G31" s="151"/>
      <c r="H31" s="36" t="str">
        <f>IF(SUMIF($B$15:$B$30,"A*",$H$15:$H$30)=0,"",SUMIF($B$15:$B$30,"A*",$H$15:$H$30))</f>
        <v/>
      </c>
      <c r="I31" s="152" t="s">
        <v>23</v>
      </c>
      <c r="J31" s="153"/>
      <c r="K31" s="153"/>
      <c r="L31" s="154"/>
    </row>
    <row r="32" spans="1:13" ht="30" customHeight="1" x14ac:dyDescent="0.15">
      <c r="A32" s="161" t="s">
        <v>24</v>
      </c>
      <c r="B32" s="162"/>
      <c r="C32" s="162"/>
      <c r="D32" s="162"/>
      <c r="E32" s="162"/>
      <c r="F32" s="162"/>
      <c r="G32" s="163"/>
      <c r="H32" s="36" t="str">
        <f>IF(SUMIF($B$15:$B$30,"B*",$H$15:$H$30)=0,"",SUMIF($B$15:$B$30,"B*",$H$15:$H$30))</f>
        <v/>
      </c>
      <c r="I32" s="155"/>
      <c r="J32" s="156"/>
      <c r="K32" s="156"/>
      <c r="L32" s="157"/>
    </row>
    <row r="33" spans="1:13" ht="30" customHeight="1" x14ac:dyDescent="0.15">
      <c r="A33" s="161" t="s">
        <v>25</v>
      </c>
      <c r="B33" s="162"/>
      <c r="C33" s="162"/>
      <c r="D33" s="162"/>
      <c r="E33" s="162"/>
      <c r="F33" s="162"/>
      <c r="G33" s="163"/>
      <c r="H33" s="36"/>
      <c r="I33" s="155"/>
      <c r="J33" s="156"/>
      <c r="K33" s="156"/>
      <c r="L33" s="157"/>
    </row>
    <row r="34" spans="1:13" ht="30" customHeight="1" thickBot="1" x14ac:dyDescent="0.2">
      <c r="A34" s="161" t="s">
        <v>26</v>
      </c>
      <c r="B34" s="162"/>
      <c r="C34" s="162"/>
      <c r="D34" s="162"/>
      <c r="E34" s="162"/>
      <c r="F34" s="162"/>
      <c r="G34" s="163"/>
      <c r="H34" s="37" t="str">
        <f>IF(SUMIF($B$15:$B$30,"C*",$H$15:$H$30)=0,"",SUMIF($B$15:$B$30,"C*",$H$15:$H$30))</f>
        <v/>
      </c>
      <c r="I34" s="155"/>
      <c r="J34" s="156"/>
      <c r="K34" s="156"/>
      <c r="L34" s="157"/>
    </row>
    <row r="35" spans="1:13" ht="30" customHeight="1" thickTop="1" thickBot="1" x14ac:dyDescent="0.2">
      <c r="A35" s="164" t="s">
        <v>27</v>
      </c>
      <c r="B35" s="165"/>
      <c r="C35" s="165"/>
      <c r="D35" s="165"/>
      <c r="E35" s="165"/>
      <c r="F35" s="165"/>
      <c r="G35" s="166"/>
      <c r="H35" s="38" t="str">
        <f>IF(AND(H31="",H32="",H33="",H34=""),"",SUM(H31,H32,H33,H34))</f>
        <v/>
      </c>
      <c r="I35" s="158"/>
      <c r="J35" s="159"/>
      <c r="K35" s="159"/>
      <c r="L35" s="160"/>
    </row>
    <row r="36" spans="1:13" ht="20.100000000000001" customHeight="1" x14ac:dyDescent="0.15">
      <c r="A36" s="184" t="s">
        <v>28</v>
      </c>
      <c r="B36" s="185"/>
      <c r="C36" s="185"/>
      <c r="D36" s="185"/>
      <c r="E36" s="185"/>
      <c r="F36" s="185"/>
      <c r="G36" s="185"/>
      <c r="H36" s="185"/>
      <c r="I36" s="185"/>
      <c r="J36" s="185"/>
      <c r="K36" s="185"/>
      <c r="L36" s="185"/>
    </row>
    <row r="37" spans="1:13" ht="20.100000000000001" customHeight="1" x14ac:dyDescent="0.15">
      <c r="A37" s="39" t="s">
        <v>29</v>
      </c>
      <c r="B37" s="40"/>
      <c r="C37" s="40"/>
      <c r="D37" s="40"/>
      <c r="E37" s="40"/>
      <c r="F37" s="40"/>
      <c r="G37" s="41"/>
      <c r="H37" s="42"/>
      <c r="I37" s="42"/>
      <c r="J37" s="43"/>
      <c r="K37" s="43"/>
      <c r="L37" s="44"/>
    </row>
    <row r="38" spans="1:13" ht="35.25" customHeight="1" x14ac:dyDescent="0.15">
      <c r="A38" s="45"/>
      <c r="B38" s="46" t="s">
        <v>30</v>
      </c>
      <c r="C38" s="186"/>
      <c r="D38" s="186"/>
      <c r="E38" s="186"/>
      <c r="F38" s="186"/>
      <c r="G38" s="47"/>
      <c r="H38" s="48"/>
      <c r="I38" s="48"/>
      <c r="J38" s="49" t="s">
        <v>31</v>
      </c>
      <c r="K38" s="49" t="s">
        <v>32</v>
      </c>
      <c r="L38" s="49" t="s">
        <v>33</v>
      </c>
    </row>
    <row r="39" spans="1:13" ht="35.25" customHeight="1" x14ac:dyDescent="0.15">
      <c r="A39" s="45"/>
      <c r="B39" s="46" t="s">
        <v>34</v>
      </c>
      <c r="C39" s="187"/>
      <c r="D39" s="187"/>
      <c r="E39" s="187"/>
      <c r="F39" s="187"/>
      <c r="G39" s="47"/>
      <c r="H39" s="48"/>
      <c r="I39" s="48"/>
      <c r="J39" s="188"/>
      <c r="K39" s="188"/>
      <c r="L39" s="188"/>
    </row>
    <row r="40" spans="1:13" ht="35.25" customHeight="1" x14ac:dyDescent="0.15">
      <c r="A40" s="50"/>
      <c r="B40" s="51" t="s">
        <v>35</v>
      </c>
      <c r="C40" s="187"/>
      <c r="D40" s="187"/>
      <c r="E40" s="187"/>
      <c r="F40" s="187"/>
      <c r="G40" s="52"/>
      <c r="H40" s="53"/>
      <c r="I40" s="53"/>
      <c r="J40" s="189"/>
      <c r="K40" s="189"/>
      <c r="L40" s="189"/>
    </row>
    <row r="41" spans="1:13" ht="28.9" customHeight="1" x14ac:dyDescent="0.15">
      <c r="A41" s="54" t="s">
        <v>36</v>
      </c>
      <c r="B41" s="55"/>
      <c r="C41" s="56"/>
      <c r="D41" s="56"/>
      <c r="E41" s="56"/>
      <c r="F41" s="56"/>
      <c r="G41" s="57"/>
      <c r="H41" s="56"/>
      <c r="I41" s="56"/>
      <c r="J41" s="58"/>
      <c r="K41" s="58"/>
      <c r="L41" s="59"/>
      <c r="M41" s="26"/>
    </row>
    <row r="42" spans="1:13" ht="28.9" customHeight="1" thickBot="1" x14ac:dyDescent="0.2">
      <c r="A42" s="60" t="s">
        <v>13</v>
      </c>
      <c r="B42" s="61" t="s">
        <v>37</v>
      </c>
      <c r="C42" s="169" t="s">
        <v>38</v>
      </c>
      <c r="D42" s="169"/>
      <c r="E42" s="170" t="s">
        <v>39</v>
      </c>
      <c r="F42" s="171"/>
      <c r="G42" s="60" t="s">
        <v>40</v>
      </c>
      <c r="H42" s="62" t="s">
        <v>19</v>
      </c>
      <c r="I42" s="172" t="s">
        <v>41</v>
      </c>
      <c r="J42" s="173"/>
      <c r="K42" s="173"/>
      <c r="L42" s="174"/>
    </row>
    <row r="43" spans="1:13" ht="28.9" customHeight="1" thickTop="1" x14ac:dyDescent="0.15">
      <c r="A43" s="63" t="s">
        <v>42</v>
      </c>
      <c r="B43" s="64" t="s">
        <v>43</v>
      </c>
      <c r="C43" s="65">
        <v>1</v>
      </c>
      <c r="D43" s="65" t="s">
        <v>44</v>
      </c>
      <c r="E43" s="65">
        <v>1</v>
      </c>
      <c r="F43" s="66" t="s">
        <v>45</v>
      </c>
      <c r="G43" s="67">
        <v>16500</v>
      </c>
      <c r="H43" s="68" t="s">
        <v>46</v>
      </c>
      <c r="I43" s="175" t="s">
        <v>47</v>
      </c>
      <c r="J43" s="176"/>
      <c r="K43" s="176"/>
      <c r="L43" s="177"/>
    </row>
    <row r="44" spans="1:13" ht="28.9" customHeight="1" x14ac:dyDescent="0.15">
      <c r="A44" s="63" t="s">
        <v>42</v>
      </c>
      <c r="B44" s="69" t="s">
        <v>48</v>
      </c>
      <c r="C44" s="70">
        <v>1</v>
      </c>
      <c r="D44" s="70" t="s">
        <v>49</v>
      </c>
      <c r="E44" s="70">
        <v>1</v>
      </c>
      <c r="F44" s="71" t="s">
        <v>45</v>
      </c>
      <c r="G44" s="72">
        <v>2200</v>
      </c>
      <c r="H44" s="68" t="s">
        <v>50</v>
      </c>
      <c r="I44" s="178"/>
      <c r="J44" s="179"/>
      <c r="K44" s="179"/>
      <c r="L44" s="180"/>
    </row>
    <row r="45" spans="1:13" ht="28.9" customHeight="1" x14ac:dyDescent="0.15">
      <c r="A45" s="63" t="s">
        <v>42</v>
      </c>
      <c r="B45" s="69" t="s">
        <v>51</v>
      </c>
      <c r="C45" s="70">
        <v>1</v>
      </c>
      <c r="D45" s="70" t="s">
        <v>49</v>
      </c>
      <c r="E45" s="70">
        <v>1</v>
      </c>
      <c r="F45" s="71" t="s">
        <v>45</v>
      </c>
      <c r="G45" s="72">
        <v>3850</v>
      </c>
      <c r="H45" s="68" t="s">
        <v>50</v>
      </c>
      <c r="I45" s="181" t="s">
        <v>52</v>
      </c>
      <c r="J45" s="182"/>
      <c r="K45" s="182"/>
      <c r="L45" s="183"/>
    </row>
    <row r="46" spans="1:13" ht="28.9" customHeight="1" x14ac:dyDescent="0.15">
      <c r="A46" s="63" t="s">
        <v>42</v>
      </c>
      <c r="B46" s="69" t="s">
        <v>53</v>
      </c>
      <c r="C46" s="70">
        <v>1</v>
      </c>
      <c r="D46" s="70" t="s">
        <v>49</v>
      </c>
      <c r="E46" s="70">
        <v>1</v>
      </c>
      <c r="F46" s="71" t="s">
        <v>45</v>
      </c>
      <c r="G46" s="72">
        <v>3850</v>
      </c>
      <c r="H46" s="68" t="s">
        <v>50</v>
      </c>
      <c r="I46" s="181"/>
      <c r="J46" s="182"/>
      <c r="K46" s="182"/>
      <c r="L46" s="183"/>
    </row>
    <row r="47" spans="1:13" ht="28.9" customHeight="1" x14ac:dyDescent="0.15">
      <c r="A47" s="63" t="s">
        <v>42</v>
      </c>
      <c r="B47" s="69" t="s">
        <v>54</v>
      </c>
      <c r="C47" s="70">
        <v>1</v>
      </c>
      <c r="D47" s="70" t="s">
        <v>55</v>
      </c>
      <c r="E47" s="70">
        <v>1</v>
      </c>
      <c r="F47" s="71" t="s">
        <v>45</v>
      </c>
      <c r="G47" s="72">
        <v>6600</v>
      </c>
      <c r="H47" s="68" t="s">
        <v>50</v>
      </c>
      <c r="I47" s="181" t="s">
        <v>56</v>
      </c>
      <c r="J47" s="182"/>
      <c r="K47" s="182"/>
      <c r="L47" s="183"/>
    </row>
    <row r="48" spans="1:13" ht="28.9" customHeight="1" x14ac:dyDescent="0.15">
      <c r="A48" s="63" t="s">
        <v>42</v>
      </c>
      <c r="B48" s="69" t="s">
        <v>57</v>
      </c>
      <c r="C48" s="70">
        <v>1</v>
      </c>
      <c r="D48" s="70" t="s">
        <v>49</v>
      </c>
      <c r="E48" s="70">
        <v>1</v>
      </c>
      <c r="F48" s="71" t="s">
        <v>45</v>
      </c>
      <c r="G48" s="72">
        <v>1210</v>
      </c>
      <c r="H48" s="68" t="s">
        <v>58</v>
      </c>
      <c r="I48" s="190" t="s">
        <v>59</v>
      </c>
      <c r="J48" s="179"/>
      <c r="K48" s="179"/>
      <c r="L48" s="180"/>
    </row>
    <row r="49" spans="1:12" ht="28.9" customHeight="1" x14ac:dyDescent="0.15">
      <c r="A49" s="63" t="s">
        <v>42</v>
      </c>
      <c r="B49" s="69" t="s">
        <v>60</v>
      </c>
      <c r="C49" s="70">
        <v>1</v>
      </c>
      <c r="D49" s="70" t="s">
        <v>61</v>
      </c>
      <c r="E49" s="70">
        <v>1</v>
      </c>
      <c r="F49" s="71" t="s">
        <v>45</v>
      </c>
      <c r="G49" s="72">
        <v>7150</v>
      </c>
      <c r="H49" s="73" t="s">
        <v>62</v>
      </c>
      <c r="I49" s="181" t="s">
        <v>63</v>
      </c>
      <c r="J49" s="182"/>
      <c r="K49" s="182"/>
      <c r="L49" s="183"/>
    </row>
    <row r="50" spans="1:12" ht="28.9" customHeight="1" x14ac:dyDescent="0.15">
      <c r="A50" s="63" t="s">
        <v>42</v>
      </c>
      <c r="B50" s="69" t="s">
        <v>64</v>
      </c>
      <c r="C50" s="70">
        <v>1</v>
      </c>
      <c r="D50" s="70" t="s">
        <v>61</v>
      </c>
      <c r="E50" s="70">
        <v>1</v>
      </c>
      <c r="F50" s="71" t="s">
        <v>45</v>
      </c>
      <c r="G50" s="72">
        <v>7150</v>
      </c>
      <c r="H50" s="73" t="s">
        <v>65</v>
      </c>
      <c r="I50" s="181" t="s">
        <v>63</v>
      </c>
      <c r="J50" s="182"/>
      <c r="K50" s="182"/>
      <c r="L50" s="183"/>
    </row>
    <row r="51" spans="1:12" ht="28.9" customHeight="1" x14ac:dyDescent="0.15">
      <c r="A51" s="63" t="s">
        <v>42</v>
      </c>
      <c r="B51" s="69" t="s">
        <v>66</v>
      </c>
      <c r="C51" s="70">
        <v>1</v>
      </c>
      <c r="D51" s="70" t="s">
        <v>61</v>
      </c>
      <c r="E51" s="70">
        <v>1</v>
      </c>
      <c r="F51" s="71" t="s">
        <v>45</v>
      </c>
      <c r="G51" s="72">
        <v>7150</v>
      </c>
      <c r="H51" s="73" t="s">
        <v>67</v>
      </c>
      <c r="I51" s="181" t="s">
        <v>68</v>
      </c>
      <c r="J51" s="182"/>
      <c r="K51" s="182"/>
      <c r="L51" s="183"/>
    </row>
    <row r="52" spans="1:12" ht="28.9" customHeight="1" x14ac:dyDescent="0.15">
      <c r="A52" s="63" t="s">
        <v>42</v>
      </c>
      <c r="B52" s="69" t="s">
        <v>69</v>
      </c>
      <c r="C52" s="70">
        <v>1</v>
      </c>
      <c r="D52" s="70" t="s">
        <v>49</v>
      </c>
      <c r="E52" s="70">
        <v>1</v>
      </c>
      <c r="F52" s="71" t="s">
        <v>45</v>
      </c>
      <c r="G52" s="72">
        <v>2200</v>
      </c>
      <c r="H52" s="73" t="s">
        <v>62</v>
      </c>
      <c r="I52" s="181" t="s">
        <v>70</v>
      </c>
      <c r="J52" s="182"/>
      <c r="K52" s="182"/>
      <c r="L52" s="183"/>
    </row>
    <row r="53" spans="1:12" ht="28.9" customHeight="1" x14ac:dyDescent="0.15">
      <c r="A53" s="63" t="s">
        <v>42</v>
      </c>
      <c r="B53" s="69" t="s">
        <v>71</v>
      </c>
      <c r="C53" s="70">
        <v>1</v>
      </c>
      <c r="D53" s="70" t="s">
        <v>49</v>
      </c>
      <c r="E53" s="70">
        <v>1</v>
      </c>
      <c r="F53" s="71" t="s">
        <v>45</v>
      </c>
      <c r="G53" s="72">
        <v>5500</v>
      </c>
      <c r="H53" s="68" t="s">
        <v>62</v>
      </c>
      <c r="I53" s="181"/>
      <c r="J53" s="182"/>
      <c r="K53" s="182"/>
      <c r="L53" s="183"/>
    </row>
    <row r="54" spans="1:12" ht="28.9" customHeight="1" x14ac:dyDescent="0.15">
      <c r="A54" s="63" t="s">
        <v>42</v>
      </c>
      <c r="B54" s="69" t="s">
        <v>72</v>
      </c>
      <c r="C54" s="70">
        <v>1</v>
      </c>
      <c r="D54" s="70" t="s">
        <v>55</v>
      </c>
      <c r="E54" s="70">
        <v>1</v>
      </c>
      <c r="F54" s="71" t="s">
        <v>73</v>
      </c>
      <c r="G54" s="74">
        <v>4000</v>
      </c>
      <c r="H54" s="68" t="s">
        <v>50</v>
      </c>
      <c r="I54" s="181"/>
      <c r="J54" s="182"/>
      <c r="K54" s="182"/>
      <c r="L54" s="183"/>
    </row>
    <row r="55" spans="1:12" ht="28.9" customHeight="1" x14ac:dyDescent="0.15">
      <c r="A55" s="63" t="s">
        <v>42</v>
      </c>
      <c r="B55" s="69" t="s">
        <v>74</v>
      </c>
      <c r="C55" s="70">
        <v>1</v>
      </c>
      <c r="D55" s="70" t="s">
        <v>75</v>
      </c>
      <c r="E55" s="70">
        <v>1</v>
      </c>
      <c r="F55" s="71" t="s">
        <v>45</v>
      </c>
      <c r="G55" s="72">
        <v>12100</v>
      </c>
      <c r="H55" s="68" t="s">
        <v>76</v>
      </c>
      <c r="I55" s="181"/>
      <c r="J55" s="182"/>
      <c r="K55" s="182"/>
      <c r="L55" s="183"/>
    </row>
    <row r="56" spans="1:12" ht="28.9" customHeight="1" x14ac:dyDescent="0.15">
      <c r="A56" s="63" t="s">
        <v>42</v>
      </c>
      <c r="B56" s="69" t="s">
        <v>77</v>
      </c>
      <c r="C56" s="70">
        <v>1</v>
      </c>
      <c r="D56" s="70" t="s">
        <v>75</v>
      </c>
      <c r="E56" s="70">
        <v>1</v>
      </c>
      <c r="F56" s="71" t="s">
        <v>45</v>
      </c>
      <c r="G56" s="72">
        <v>6600</v>
      </c>
      <c r="H56" s="68" t="s">
        <v>78</v>
      </c>
      <c r="I56" s="181"/>
      <c r="J56" s="182"/>
      <c r="K56" s="182"/>
      <c r="L56" s="183"/>
    </row>
    <row r="57" spans="1:12" ht="28.9" customHeight="1" x14ac:dyDescent="0.15">
      <c r="A57" s="63" t="s">
        <v>42</v>
      </c>
      <c r="B57" s="69" t="s">
        <v>79</v>
      </c>
      <c r="C57" s="70">
        <v>1</v>
      </c>
      <c r="D57" s="70" t="s">
        <v>55</v>
      </c>
      <c r="E57" s="70">
        <v>1</v>
      </c>
      <c r="F57" s="71" t="s">
        <v>45</v>
      </c>
      <c r="G57" s="72">
        <v>6600</v>
      </c>
      <c r="H57" s="68" t="s">
        <v>80</v>
      </c>
      <c r="I57" s="181"/>
      <c r="J57" s="182"/>
      <c r="K57" s="182"/>
      <c r="L57" s="183"/>
    </row>
    <row r="58" spans="1:12" ht="28.9" customHeight="1" x14ac:dyDescent="0.15">
      <c r="A58" s="63" t="s">
        <v>42</v>
      </c>
      <c r="B58" s="69" t="s">
        <v>81</v>
      </c>
      <c r="C58" s="70">
        <v>1</v>
      </c>
      <c r="D58" s="70" t="s">
        <v>82</v>
      </c>
      <c r="E58" s="70">
        <v>1</v>
      </c>
      <c r="F58" s="71" t="s">
        <v>45</v>
      </c>
      <c r="G58" s="72">
        <v>11000</v>
      </c>
      <c r="H58" s="68" t="s">
        <v>50</v>
      </c>
      <c r="I58" s="181"/>
      <c r="J58" s="182"/>
      <c r="K58" s="182"/>
      <c r="L58" s="183"/>
    </row>
    <row r="59" spans="1:12" ht="28.9" customHeight="1" x14ac:dyDescent="0.15">
      <c r="A59" s="63" t="s">
        <v>42</v>
      </c>
      <c r="B59" s="69" t="s">
        <v>83</v>
      </c>
      <c r="C59" s="70">
        <v>1</v>
      </c>
      <c r="D59" s="70" t="s">
        <v>82</v>
      </c>
      <c r="E59" s="70">
        <v>1</v>
      </c>
      <c r="F59" s="71" t="s">
        <v>45</v>
      </c>
      <c r="G59" s="72">
        <v>27500</v>
      </c>
      <c r="H59" s="68" t="s">
        <v>50</v>
      </c>
      <c r="I59" s="181"/>
      <c r="J59" s="182"/>
      <c r="K59" s="182"/>
      <c r="L59" s="183"/>
    </row>
    <row r="60" spans="1:12" ht="28.9" customHeight="1" x14ac:dyDescent="0.15">
      <c r="A60" s="63" t="s">
        <v>42</v>
      </c>
      <c r="B60" s="69" t="s">
        <v>84</v>
      </c>
      <c r="C60" s="70">
        <v>1</v>
      </c>
      <c r="D60" s="70" t="s">
        <v>82</v>
      </c>
      <c r="E60" s="70">
        <v>1</v>
      </c>
      <c r="F60" s="71" t="s">
        <v>45</v>
      </c>
      <c r="G60" s="72">
        <v>22000</v>
      </c>
      <c r="H60" s="68" t="s">
        <v>50</v>
      </c>
      <c r="I60" s="181"/>
      <c r="J60" s="182"/>
      <c r="K60" s="182"/>
      <c r="L60" s="183"/>
    </row>
    <row r="61" spans="1:12" ht="28.9" customHeight="1" x14ac:dyDescent="0.15">
      <c r="A61" s="63" t="s">
        <v>42</v>
      </c>
      <c r="B61" s="69" t="s">
        <v>85</v>
      </c>
      <c r="C61" s="70">
        <v>1</v>
      </c>
      <c r="D61" s="70" t="s">
        <v>82</v>
      </c>
      <c r="E61" s="70">
        <v>1</v>
      </c>
      <c r="F61" s="71" t="s">
        <v>45</v>
      </c>
      <c r="G61" s="72">
        <v>2200</v>
      </c>
      <c r="H61" s="73" t="s">
        <v>86</v>
      </c>
      <c r="I61" s="181"/>
      <c r="J61" s="182"/>
      <c r="K61" s="182"/>
      <c r="L61" s="183"/>
    </row>
    <row r="62" spans="1:12" ht="28.9" customHeight="1" x14ac:dyDescent="0.15">
      <c r="A62" s="63" t="s">
        <v>42</v>
      </c>
      <c r="B62" s="69" t="s">
        <v>87</v>
      </c>
      <c r="C62" s="70">
        <v>1</v>
      </c>
      <c r="D62" s="70" t="s">
        <v>82</v>
      </c>
      <c r="E62" s="70">
        <v>1</v>
      </c>
      <c r="F62" s="71" t="s">
        <v>45</v>
      </c>
      <c r="G62" s="72">
        <v>1210</v>
      </c>
      <c r="H62" s="68" t="s">
        <v>88</v>
      </c>
      <c r="I62" s="181"/>
      <c r="J62" s="182"/>
      <c r="K62" s="182"/>
      <c r="L62" s="183"/>
    </row>
    <row r="63" spans="1:12" ht="28.9" customHeight="1" x14ac:dyDescent="0.15">
      <c r="A63" s="63" t="s">
        <v>42</v>
      </c>
      <c r="B63" s="69" t="s">
        <v>89</v>
      </c>
      <c r="C63" s="70">
        <v>1</v>
      </c>
      <c r="D63" s="70" t="s">
        <v>82</v>
      </c>
      <c r="E63" s="70">
        <v>1</v>
      </c>
      <c r="F63" s="71" t="s">
        <v>45</v>
      </c>
      <c r="G63" s="72">
        <v>3850</v>
      </c>
      <c r="H63" s="68" t="s">
        <v>90</v>
      </c>
      <c r="I63" s="191" t="s">
        <v>91</v>
      </c>
      <c r="J63" s="192"/>
      <c r="K63" s="192"/>
      <c r="L63" s="193"/>
    </row>
    <row r="64" spans="1:12" ht="28.9" customHeight="1" x14ac:dyDescent="0.15">
      <c r="A64" s="63" t="s">
        <v>42</v>
      </c>
      <c r="B64" s="69" t="s">
        <v>92</v>
      </c>
      <c r="C64" s="70">
        <v>1</v>
      </c>
      <c r="D64" s="70" t="s">
        <v>82</v>
      </c>
      <c r="E64" s="70">
        <v>1</v>
      </c>
      <c r="F64" s="71" t="s">
        <v>45</v>
      </c>
      <c r="G64" s="72">
        <v>0</v>
      </c>
      <c r="H64" s="73" t="s">
        <v>86</v>
      </c>
      <c r="I64" s="181"/>
      <c r="J64" s="182"/>
      <c r="K64" s="182"/>
      <c r="L64" s="183"/>
    </row>
    <row r="65" spans="1:13" ht="28.9" customHeight="1" x14ac:dyDescent="0.15">
      <c r="A65" s="63" t="s">
        <v>42</v>
      </c>
      <c r="B65" s="69" t="s">
        <v>93</v>
      </c>
      <c r="C65" s="70">
        <v>1</v>
      </c>
      <c r="D65" s="70" t="s">
        <v>82</v>
      </c>
      <c r="E65" s="70">
        <v>1</v>
      </c>
      <c r="F65" s="71" t="s">
        <v>45</v>
      </c>
      <c r="G65" s="72">
        <v>0</v>
      </c>
      <c r="H65" s="73" t="s">
        <v>86</v>
      </c>
      <c r="I65" s="181"/>
      <c r="J65" s="182"/>
      <c r="K65" s="182"/>
      <c r="L65" s="183"/>
    </row>
    <row r="66" spans="1:13" ht="28.9" customHeight="1" x14ac:dyDescent="0.15">
      <c r="A66" s="63" t="s">
        <v>42</v>
      </c>
      <c r="B66" s="69" t="s">
        <v>94</v>
      </c>
      <c r="C66" s="70">
        <v>1</v>
      </c>
      <c r="D66" s="70" t="s">
        <v>82</v>
      </c>
      <c r="E66" s="70">
        <v>1</v>
      </c>
      <c r="F66" s="71" t="s">
        <v>45</v>
      </c>
      <c r="G66" s="72">
        <v>0</v>
      </c>
      <c r="H66" s="73" t="s">
        <v>86</v>
      </c>
      <c r="I66" s="181"/>
      <c r="J66" s="182"/>
      <c r="K66" s="182"/>
      <c r="L66" s="183"/>
    </row>
    <row r="67" spans="1:13" ht="28.9" customHeight="1" x14ac:dyDescent="0.15">
      <c r="A67" s="63" t="s">
        <v>42</v>
      </c>
      <c r="B67" s="69" t="s">
        <v>95</v>
      </c>
      <c r="C67" s="70">
        <v>1</v>
      </c>
      <c r="D67" s="70" t="s">
        <v>82</v>
      </c>
      <c r="E67" s="70">
        <v>1</v>
      </c>
      <c r="F67" s="71" t="s">
        <v>45</v>
      </c>
      <c r="G67" s="72">
        <v>0</v>
      </c>
      <c r="H67" s="73" t="s">
        <v>86</v>
      </c>
      <c r="I67" s="181"/>
      <c r="J67" s="182"/>
      <c r="K67" s="182"/>
      <c r="L67" s="183"/>
    </row>
    <row r="68" spans="1:13" ht="28.9" customHeight="1" x14ac:dyDescent="0.15">
      <c r="A68" s="63" t="s">
        <v>42</v>
      </c>
      <c r="B68" s="69" t="s">
        <v>96</v>
      </c>
      <c r="C68" s="70">
        <v>1</v>
      </c>
      <c r="D68" s="70" t="s">
        <v>82</v>
      </c>
      <c r="E68" s="70">
        <v>1</v>
      </c>
      <c r="F68" s="71" t="s">
        <v>45</v>
      </c>
      <c r="G68" s="72">
        <v>0</v>
      </c>
      <c r="H68" s="73" t="s">
        <v>86</v>
      </c>
      <c r="I68" s="181"/>
      <c r="J68" s="182"/>
      <c r="K68" s="182"/>
      <c r="L68" s="183"/>
    </row>
    <row r="69" spans="1:13" ht="28.9" customHeight="1" x14ac:dyDescent="0.15">
      <c r="A69" s="63" t="s">
        <v>42</v>
      </c>
      <c r="B69" s="69" t="s">
        <v>97</v>
      </c>
      <c r="C69" s="70">
        <v>1</v>
      </c>
      <c r="D69" s="70" t="s">
        <v>98</v>
      </c>
      <c r="E69" s="70">
        <v>1</v>
      </c>
      <c r="F69" s="71" t="s">
        <v>45</v>
      </c>
      <c r="G69" s="72">
        <v>0</v>
      </c>
      <c r="H69" s="73" t="s">
        <v>86</v>
      </c>
      <c r="I69" s="181"/>
      <c r="J69" s="182"/>
      <c r="K69" s="182"/>
      <c r="L69" s="183"/>
    </row>
    <row r="70" spans="1:13" ht="28.9" customHeight="1" x14ac:dyDescent="0.15">
      <c r="A70" s="63" t="s">
        <v>42</v>
      </c>
      <c r="B70" s="69" t="s">
        <v>99</v>
      </c>
      <c r="C70" s="70">
        <v>1</v>
      </c>
      <c r="D70" s="70" t="s">
        <v>98</v>
      </c>
      <c r="E70" s="70">
        <v>1</v>
      </c>
      <c r="F70" s="71" t="s">
        <v>45</v>
      </c>
      <c r="G70" s="72">
        <v>0</v>
      </c>
      <c r="H70" s="73" t="s">
        <v>86</v>
      </c>
      <c r="I70" s="181"/>
      <c r="J70" s="182"/>
      <c r="K70" s="182"/>
      <c r="L70" s="183"/>
    </row>
    <row r="71" spans="1:13" ht="28.9" customHeight="1" x14ac:dyDescent="0.15">
      <c r="A71" s="63" t="s">
        <v>42</v>
      </c>
      <c r="B71" s="69" t="s">
        <v>100</v>
      </c>
      <c r="C71" s="70">
        <v>1</v>
      </c>
      <c r="D71" s="70" t="s">
        <v>98</v>
      </c>
      <c r="E71" s="70">
        <v>1</v>
      </c>
      <c r="F71" s="71" t="s">
        <v>45</v>
      </c>
      <c r="G71" s="72">
        <v>0</v>
      </c>
      <c r="H71" s="73" t="s">
        <v>86</v>
      </c>
      <c r="I71" s="181" t="s">
        <v>101</v>
      </c>
      <c r="J71" s="182"/>
      <c r="K71" s="182"/>
      <c r="L71" s="183"/>
    </row>
    <row r="72" spans="1:13" ht="28.9" customHeight="1" x14ac:dyDescent="0.15">
      <c r="A72" s="63" t="s">
        <v>42</v>
      </c>
      <c r="B72" s="69" t="s">
        <v>102</v>
      </c>
      <c r="C72" s="70">
        <v>1</v>
      </c>
      <c r="D72" s="70" t="s">
        <v>82</v>
      </c>
      <c r="E72" s="70">
        <v>1</v>
      </c>
      <c r="F72" s="71" t="s">
        <v>45</v>
      </c>
      <c r="G72" s="72">
        <v>0</v>
      </c>
      <c r="H72" s="73" t="s">
        <v>86</v>
      </c>
      <c r="I72" s="181"/>
      <c r="J72" s="182"/>
      <c r="K72" s="182"/>
      <c r="L72" s="183"/>
    </row>
    <row r="73" spans="1:13" ht="28.9" customHeight="1" x14ac:dyDescent="0.15">
      <c r="A73" s="63" t="s">
        <v>42</v>
      </c>
      <c r="B73" s="69" t="s">
        <v>103</v>
      </c>
      <c r="C73" s="70">
        <v>1</v>
      </c>
      <c r="D73" s="70" t="s">
        <v>98</v>
      </c>
      <c r="E73" s="70">
        <v>1</v>
      </c>
      <c r="F73" s="71" t="s">
        <v>45</v>
      </c>
      <c r="G73" s="72">
        <v>0</v>
      </c>
      <c r="H73" s="73" t="s">
        <v>86</v>
      </c>
      <c r="I73" s="181" t="s">
        <v>104</v>
      </c>
      <c r="J73" s="182"/>
      <c r="K73" s="182"/>
      <c r="L73" s="183"/>
    </row>
    <row r="74" spans="1:13" ht="28.9" customHeight="1" x14ac:dyDescent="0.15">
      <c r="A74" s="63" t="s">
        <v>42</v>
      </c>
      <c r="B74" s="69" t="s">
        <v>105</v>
      </c>
      <c r="C74" s="70">
        <v>1</v>
      </c>
      <c r="D74" s="70" t="s">
        <v>82</v>
      </c>
      <c r="E74" s="70">
        <v>1</v>
      </c>
      <c r="F74" s="71" t="s">
        <v>45</v>
      </c>
      <c r="G74" s="72">
        <v>0</v>
      </c>
      <c r="H74" s="73" t="s">
        <v>86</v>
      </c>
      <c r="I74" s="181"/>
      <c r="J74" s="182"/>
      <c r="K74" s="182"/>
      <c r="L74" s="183"/>
    </row>
    <row r="75" spans="1:13" ht="28.9" customHeight="1" x14ac:dyDescent="0.15">
      <c r="A75" s="63" t="s">
        <v>42</v>
      </c>
      <c r="B75" s="69" t="s">
        <v>106</v>
      </c>
      <c r="C75" s="70">
        <v>1</v>
      </c>
      <c r="D75" s="70" t="s">
        <v>82</v>
      </c>
      <c r="E75" s="70">
        <v>1</v>
      </c>
      <c r="F75" s="71" t="s">
        <v>45</v>
      </c>
      <c r="G75" s="72">
        <v>0</v>
      </c>
      <c r="H75" s="73" t="s">
        <v>86</v>
      </c>
      <c r="I75" s="181"/>
      <c r="J75" s="182"/>
      <c r="K75" s="182"/>
      <c r="L75" s="183"/>
    </row>
    <row r="76" spans="1:13" ht="28.9" customHeight="1" x14ac:dyDescent="0.15">
      <c r="A76" s="63" t="s">
        <v>42</v>
      </c>
      <c r="B76" s="69" t="s">
        <v>107</v>
      </c>
      <c r="C76" s="70">
        <v>1</v>
      </c>
      <c r="D76" s="70" t="s">
        <v>82</v>
      </c>
      <c r="E76" s="70">
        <v>1</v>
      </c>
      <c r="F76" s="71" t="s">
        <v>45</v>
      </c>
      <c r="G76" s="72">
        <v>0</v>
      </c>
      <c r="H76" s="73" t="s">
        <v>86</v>
      </c>
      <c r="I76" s="181"/>
      <c r="J76" s="182"/>
      <c r="K76" s="182"/>
      <c r="L76" s="183"/>
    </row>
    <row r="77" spans="1:13" ht="28.9" customHeight="1" x14ac:dyDescent="0.15">
      <c r="A77" s="75" t="s">
        <v>42</v>
      </c>
      <c r="B77" s="69" t="s">
        <v>108</v>
      </c>
      <c r="C77" s="70">
        <v>1</v>
      </c>
      <c r="D77" s="70" t="s">
        <v>61</v>
      </c>
      <c r="E77" s="70">
        <v>1</v>
      </c>
      <c r="F77" s="71" t="s">
        <v>45</v>
      </c>
      <c r="G77" s="72">
        <v>1650</v>
      </c>
      <c r="H77" s="73" t="s">
        <v>109</v>
      </c>
      <c r="I77" s="181"/>
      <c r="J77" s="182"/>
      <c r="K77" s="182"/>
      <c r="L77" s="183"/>
    </row>
    <row r="78" spans="1:13" ht="28.9" customHeight="1" x14ac:dyDescent="0.15">
      <c r="A78" s="75" t="s">
        <v>42</v>
      </c>
      <c r="B78" s="69" t="s">
        <v>110</v>
      </c>
      <c r="C78" s="70">
        <v>1</v>
      </c>
      <c r="D78" s="70" t="s">
        <v>61</v>
      </c>
      <c r="E78" s="70">
        <v>1</v>
      </c>
      <c r="F78" s="71" t="s">
        <v>45</v>
      </c>
      <c r="G78" s="72">
        <v>1650</v>
      </c>
      <c r="H78" s="73" t="s">
        <v>109</v>
      </c>
      <c r="I78" s="181"/>
      <c r="J78" s="182"/>
      <c r="K78" s="182"/>
      <c r="L78" s="183"/>
    </row>
    <row r="79" spans="1:13" ht="28.9" customHeight="1" x14ac:dyDescent="0.15">
      <c r="A79" s="75" t="s">
        <v>42</v>
      </c>
      <c r="B79" s="69" t="s">
        <v>111</v>
      </c>
      <c r="C79" s="70">
        <v>1</v>
      </c>
      <c r="D79" s="70" t="s">
        <v>61</v>
      </c>
      <c r="E79" s="70">
        <v>1</v>
      </c>
      <c r="F79" s="71" t="s">
        <v>45</v>
      </c>
      <c r="G79" s="72">
        <v>1650</v>
      </c>
      <c r="H79" s="73" t="s">
        <v>109</v>
      </c>
      <c r="I79" s="181"/>
      <c r="J79" s="182"/>
      <c r="K79" s="182"/>
      <c r="L79" s="183"/>
    </row>
    <row r="80" spans="1:13" ht="30" customHeight="1" x14ac:dyDescent="0.15">
      <c r="A80" s="76" t="s">
        <v>112</v>
      </c>
      <c r="B80" s="77"/>
      <c r="C80" s="78"/>
      <c r="D80" s="78"/>
      <c r="E80" s="78"/>
      <c r="F80" s="78"/>
      <c r="G80" s="79"/>
      <c r="H80" s="78"/>
      <c r="I80" s="78"/>
      <c r="J80" s="80"/>
      <c r="K80" s="80"/>
      <c r="L80" s="81"/>
      <c r="M80" s="26"/>
    </row>
    <row r="81" spans="1:13" ht="30" customHeight="1" x14ac:dyDescent="0.15">
      <c r="A81" s="82"/>
      <c r="B81" s="83" t="s">
        <v>113</v>
      </c>
      <c r="C81" s="84"/>
      <c r="D81" s="84"/>
      <c r="E81" s="84"/>
      <c r="F81" s="84"/>
      <c r="G81" s="85"/>
      <c r="H81" s="84"/>
      <c r="I81" s="84"/>
      <c r="J81" s="86"/>
      <c r="K81" s="86"/>
      <c r="L81" s="87"/>
      <c r="M81" s="26"/>
    </row>
    <row r="82" spans="1:13" ht="30" customHeight="1" x14ac:dyDescent="0.15">
      <c r="A82" s="82"/>
      <c r="B82" s="83" t="s">
        <v>114</v>
      </c>
      <c r="C82" s="84"/>
      <c r="D82" s="84"/>
      <c r="E82" s="84"/>
      <c r="F82" s="84"/>
      <c r="G82" s="85"/>
      <c r="H82" s="84"/>
      <c r="I82" s="84"/>
      <c r="J82" s="86"/>
      <c r="K82" s="86"/>
      <c r="L82" s="87"/>
      <c r="M82" s="26"/>
    </row>
    <row r="83" spans="1:13" ht="30" customHeight="1" x14ac:dyDescent="0.15">
      <c r="A83" s="82"/>
      <c r="B83" s="83" t="s">
        <v>115</v>
      </c>
      <c r="C83" s="84"/>
      <c r="D83" s="84"/>
      <c r="E83" s="84"/>
      <c r="F83" s="84"/>
      <c r="G83" s="85"/>
      <c r="H83" s="84"/>
      <c r="I83" s="84"/>
      <c r="J83" s="86"/>
      <c r="K83" s="86"/>
      <c r="L83" s="88"/>
      <c r="M83" s="26"/>
    </row>
    <row r="84" spans="1:13" ht="30" customHeight="1" thickBot="1" x14ac:dyDescent="0.2">
      <c r="A84" s="89" t="s">
        <v>13</v>
      </c>
      <c r="B84" s="89" t="s">
        <v>37</v>
      </c>
      <c r="C84" s="194" t="s">
        <v>38</v>
      </c>
      <c r="D84" s="194"/>
      <c r="E84" s="194" t="s">
        <v>39</v>
      </c>
      <c r="F84" s="194"/>
      <c r="G84" s="90" t="s">
        <v>40</v>
      </c>
      <c r="H84" s="91" t="s">
        <v>116</v>
      </c>
      <c r="I84" s="195" t="s">
        <v>117</v>
      </c>
      <c r="J84" s="196"/>
      <c r="K84" s="196"/>
      <c r="L84" s="197"/>
    </row>
    <row r="85" spans="1:13" ht="30" customHeight="1" x14ac:dyDescent="0.15">
      <c r="A85" s="92" t="s">
        <v>118</v>
      </c>
      <c r="B85" s="64" t="s">
        <v>119</v>
      </c>
      <c r="C85" s="65">
        <v>1</v>
      </c>
      <c r="D85" s="93" t="s">
        <v>55</v>
      </c>
      <c r="E85" s="65">
        <v>1</v>
      </c>
      <c r="F85" s="71" t="s">
        <v>73</v>
      </c>
      <c r="G85" s="67">
        <v>840</v>
      </c>
      <c r="H85" s="68" t="s">
        <v>50</v>
      </c>
      <c r="I85" s="201" t="s">
        <v>120</v>
      </c>
      <c r="J85" s="202"/>
      <c r="K85" s="202"/>
      <c r="L85" s="203"/>
    </row>
    <row r="86" spans="1:13" ht="30" customHeight="1" x14ac:dyDescent="0.15">
      <c r="A86" s="92" t="s">
        <v>118</v>
      </c>
      <c r="B86" s="64" t="s">
        <v>121</v>
      </c>
      <c r="C86" s="70">
        <v>1</v>
      </c>
      <c r="D86" s="93" t="s">
        <v>122</v>
      </c>
      <c r="E86" s="70">
        <v>1</v>
      </c>
      <c r="F86" s="71" t="s">
        <v>73</v>
      </c>
      <c r="G86" s="72">
        <v>220</v>
      </c>
      <c r="H86" s="68" t="s">
        <v>50</v>
      </c>
      <c r="I86" s="190" t="s">
        <v>123</v>
      </c>
      <c r="J86" s="204"/>
      <c r="K86" s="204"/>
      <c r="L86" s="205"/>
    </row>
    <row r="87" spans="1:13" ht="30" customHeight="1" x14ac:dyDescent="0.15">
      <c r="A87" s="92" t="s">
        <v>118</v>
      </c>
      <c r="B87" s="64" t="s">
        <v>124</v>
      </c>
      <c r="C87" s="70">
        <v>1</v>
      </c>
      <c r="D87" s="93" t="s">
        <v>55</v>
      </c>
      <c r="E87" s="70">
        <v>1</v>
      </c>
      <c r="F87" s="71" t="s">
        <v>73</v>
      </c>
      <c r="G87" s="72">
        <v>5300</v>
      </c>
      <c r="H87" s="68" t="s">
        <v>50</v>
      </c>
      <c r="I87" s="190" t="s">
        <v>125</v>
      </c>
      <c r="J87" s="204"/>
      <c r="K87" s="204"/>
      <c r="L87" s="205"/>
    </row>
    <row r="88" spans="1:13" ht="30" customHeight="1" x14ac:dyDescent="0.15">
      <c r="A88" s="92" t="s">
        <v>118</v>
      </c>
      <c r="B88" s="69" t="s">
        <v>126</v>
      </c>
      <c r="C88" s="70">
        <v>1</v>
      </c>
      <c r="D88" s="70" t="s">
        <v>127</v>
      </c>
      <c r="E88" s="70">
        <v>1</v>
      </c>
      <c r="F88" s="71" t="s">
        <v>73</v>
      </c>
      <c r="G88" s="72">
        <v>3160</v>
      </c>
      <c r="H88" s="68" t="s">
        <v>50</v>
      </c>
      <c r="I88" s="190" t="s">
        <v>128</v>
      </c>
      <c r="J88" s="204"/>
      <c r="K88" s="204"/>
      <c r="L88" s="205"/>
    </row>
    <row r="89" spans="1:13" ht="30" customHeight="1" x14ac:dyDescent="0.15">
      <c r="A89" s="92" t="s">
        <v>118</v>
      </c>
      <c r="B89" s="69" t="s">
        <v>129</v>
      </c>
      <c r="C89" s="70">
        <v>1</v>
      </c>
      <c r="D89" s="70" t="s">
        <v>127</v>
      </c>
      <c r="E89" s="70">
        <v>1</v>
      </c>
      <c r="F89" s="71" t="s">
        <v>73</v>
      </c>
      <c r="G89" s="72">
        <v>4400</v>
      </c>
      <c r="H89" s="68" t="s">
        <v>50</v>
      </c>
      <c r="I89" s="198"/>
      <c r="J89" s="199"/>
      <c r="K89" s="199"/>
      <c r="L89" s="200"/>
    </row>
    <row r="90" spans="1:13" ht="30" customHeight="1" x14ac:dyDescent="0.15">
      <c r="A90" s="92" t="s">
        <v>118</v>
      </c>
      <c r="B90" s="69" t="s">
        <v>130</v>
      </c>
      <c r="C90" s="65">
        <v>1</v>
      </c>
      <c r="D90" s="93" t="s">
        <v>55</v>
      </c>
      <c r="E90" s="65">
        <v>1</v>
      </c>
      <c r="F90" s="71" t="s">
        <v>73</v>
      </c>
      <c r="G90" s="72">
        <v>7150</v>
      </c>
      <c r="H90" s="68" t="s">
        <v>50</v>
      </c>
      <c r="I90" s="198"/>
      <c r="J90" s="199"/>
      <c r="K90" s="199"/>
      <c r="L90" s="200"/>
    </row>
    <row r="91" spans="1:13" ht="30" customHeight="1" x14ac:dyDescent="0.15">
      <c r="A91" s="92" t="s">
        <v>118</v>
      </c>
      <c r="B91" s="69" t="s">
        <v>131</v>
      </c>
      <c r="C91" s="70">
        <v>1</v>
      </c>
      <c r="D91" s="93" t="s">
        <v>55</v>
      </c>
      <c r="E91" s="70">
        <v>1</v>
      </c>
      <c r="F91" s="71" t="s">
        <v>73</v>
      </c>
      <c r="G91" s="72">
        <v>7150</v>
      </c>
      <c r="H91" s="68" t="s">
        <v>50</v>
      </c>
      <c r="I91" s="198"/>
      <c r="J91" s="199"/>
      <c r="K91" s="199"/>
      <c r="L91" s="200"/>
    </row>
    <row r="92" spans="1:13" ht="30" customHeight="1" x14ac:dyDescent="0.15">
      <c r="A92" s="92" t="s">
        <v>118</v>
      </c>
      <c r="B92" s="69" t="s">
        <v>132</v>
      </c>
      <c r="C92" s="70">
        <v>1</v>
      </c>
      <c r="D92" s="93" t="s">
        <v>55</v>
      </c>
      <c r="E92" s="70">
        <v>1</v>
      </c>
      <c r="F92" s="71" t="s">
        <v>73</v>
      </c>
      <c r="G92" s="72">
        <v>4400</v>
      </c>
      <c r="H92" s="68" t="s">
        <v>50</v>
      </c>
      <c r="I92" s="198"/>
      <c r="J92" s="199"/>
      <c r="K92" s="199"/>
      <c r="L92" s="200"/>
    </row>
    <row r="93" spans="1:13" ht="30" customHeight="1" x14ac:dyDescent="0.15">
      <c r="A93" s="92" t="s">
        <v>118</v>
      </c>
      <c r="B93" s="69" t="s">
        <v>133</v>
      </c>
      <c r="C93" s="70">
        <v>1</v>
      </c>
      <c r="D93" s="70" t="s">
        <v>127</v>
      </c>
      <c r="E93" s="70">
        <v>1</v>
      </c>
      <c r="F93" s="71" t="s">
        <v>73</v>
      </c>
      <c r="G93" s="72">
        <v>7150</v>
      </c>
      <c r="H93" s="68" t="s">
        <v>50</v>
      </c>
      <c r="I93" s="198"/>
      <c r="J93" s="199"/>
      <c r="K93" s="199"/>
      <c r="L93" s="200"/>
    </row>
    <row r="94" spans="1:13" ht="30" customHeight="1" x14ac:dyDescent="0.15">
      <c r="A94" s="92" t="s">
        <v>118</v>
      </c>
      <c r="B94" s="69" t="s">
        <v>134</v>
      </c>
      <c r="C94" s="70">
        <v>1</v>
      </c>
      <c r="D94" s="70" t="s">
        <v>127</v>
      </c>
      <c r="E94" s="70">
        <v>1</v>
      </c>
      <c r="F94" s="71" t="s">
        <v>73</v>
      </c>
      <c r="G94" s="72">
        <v>9350</v>
      </c>
      <c r="H94" s="68" t="s">
        <v>50</v>
      </c>
      <c r="I94" s="198"/>
      <c r="J94" s="199"/>
      <c r="K94" s="199"/>
      <c r="L94" s="200"/>
    </row>
    <row r="95" spans="1:13" ht="30" customHeight="1" x14ac:dyDescent="0.15">
      <c r="A95" s="92" t="s">
        <v>118</v>
      </c>
      <c r="B95" s="69" t="s">
        <v>135</v>
      </c>
      <c r="C95" s="65">
        <v>1</v>
      </c>
      <c r="D95" s="93" t="s">
        <v>55</v>
      </c>
      <c r="E95" s="65">
        <v>1</v>
      </c>
      <c r="F95" s="71" t="s">
        <v>73</v>
      </c>
      <c r="G95" s="74">
        <v>4950</v>
      </c>
      <c r="H95" s="68" t="s">
        <v>50</v>
      </c>
      <c r="I95" s="198"/>
      <c r="J95" s="199"/>
      <c r="K95" s="199"/>
      <c r="L95" s="200"/>
    </row>
    <row r="96" spans="1:13" ht="30" customHeight="1" x14ac:dyDescent="0.15">
      <c r="A96" s="92" t="s">
        <v>118</v>
      </c>
      <c r="B96" s="69" t="s">
        <v>136</v>
      </c>
      <c r="C96" s="70">
        <v>1</v>
      </c>
      <c r="D96" s="93" t="s">
        <v>55</v>
      </c>
      <c r="E96" s="70">
        <v>1</v>
      </c>
      <c r="F96" s="71" t="s">
        <v>73</v>
      </c>
      <c r="G96" s="72">
        <v>7150</v>
      </c>
      <c r="H96" s="68" t="s">
        <v>50</v>
      </c>
      <c r="I96" s="198"/>
      <c r="J96" s="199"/>
      <c r="K96" s="199"/>
      <c r="L96" s="200"/>
    </row>
    <row r="97" spans="1:12" ht="30" customHeight="1" x14ac:dyDescent="0.15">
      <c r="A97" s="92" t="s">
        <v>118</v>
      </c>
      <c r="B97" s="69" t="s">
        <v>137</v>
      </c>
      <c r="C97" s="70">
        <v>1</v>
      </c>
      <c r="D97" s="93" t="s">
        <v>55</v>
      </c>
      <c r="E97" s="70">
        <v>1</v>
      </c>
      <c r="F97" s="71" t="s">
        <v>73</v>
      </c>
      <c r="G97" s="72">
        <v>9350</v>
      </c>
      <c r="H97" s="68" t="s">
        <v>50</v>
      </c>
      <c r="I97" s="198"/>
      <c r="J97" s="199"/>
      <c r="K97" s="199"/>
      <c r="L97" s="200"/>
    </row>
    <row r="98" spans="1:12" ht="30" customHeight="1" x14ac:dyDescent="0.15">
      <c r="A98" s="92" t="s">
        <v>118</v>
      </c>
      <c r="B98" s="69" t="s">
        <v>138</v>
      </c>
      <c r="C98" s="70">
        <v>1</v>
      </c>
      <c r="D98" s="93" t="s">
        <v>55</v>
      </c>
      <c r="E98" s="70">
        <v>1</v>
      </c>
      <c r="F98" s="71" t="s">
        <v>73</v>
      </c>
      <c r="G98" s="72">
        <v>3520</v>
      </c>
      <c r="H98" s="68" t="s">
        <v>50</v>
      </c>
      <c r="I98" s="198"/>
      <c r="J98" s="199"/>
      <c r="K98" s="199"/>
      <c r="L98" s="200"/>
    </row>
    <row r="99" spans="1:12" ht="30" customHeight="1" x14ac:dyDescent="0.15">
      <c r="A99" s="92" t="s">
        <v>118</v>
      </c>
      <c r="B99" s="69" t="s">
        <v>139</v>
      </c>
      <c r="C99" s="70">
        <v>1</v>
      </c>
      <c r="D99" s="93" t="s">
        <v>55</v>
      </c>
      <c r="E99" s="70">
        <v>1</v>
      </c>
      <c r="F99" s="71" t="s">
        <v>73</v>
      </c>
      <c r="G99" s="72">
        <v>3520</v>
      </c>
      <c r="H99" s="68" t="s">
        <v>50</v>
      </c>
      <c r="I99" s="198"/>
      <c r="J99" s="199"/>
      <c r="K99" s="199"/>
      <c r="L99" s="200"/>
    </row>
    <row r="100" spans="1:12" ht="30" customHeight="1" x14ac:dyDescent="0.15">
      <c r="A100" s="92" t="s">
        <v>118</v>
      </c>
      <c r="B100" s="69" t="s">
        <v>140</v>
      </c>
      <c r="C100" s="70">
        <v>1</v>
      </c>
      <c r="D100" s="93" t="s">
        <v>141</v>
      </c>
      <c r="E100" s="70">
        <v>1</v>
      </c>
      <c r="F100" s="71" t="s">
        <v>73</v>
      </c>
      <c r="G100" s="72">
        <v>2200</v>
      </c>
      <c r="H100" s="68" t="s">
        <v>50</v>
      </c>
      <c r="I100" s="198"/>
      <c r="J100" s="199"/>
      <c r="K100" s="199"/>
      <c r="L100" s="200"/>
    </row>
    <row r="101" spans="1:12" ht="30" customHeight="1" x14ac:dyDescent="0.15">
      <c r="A101" s="92" t="s">
        <v>118</v>
      </c>
      <c r="B101" s="69" t="s">
        <v>142</v>
      </c>
      <c r="C101" s="70">
        <v>1</v>
      </c>
      <c r="D101" s="93" t="s">
        <v>141</v>
      </c>
      <c r="E101" s="70">
        <v>1</v>
      </c>
      <c r="F101" s="71" t="s">
        <v>73</v>
      </c>
      <c r="G101" s="72">
        <v>2200</v>
      </c>
      <c r="H101" s="68" t="s">
        <v>50</v>
      </c>
      <c r="I101" s="178"/>
      <c r="J101" s="179"/>
      <c r="K101" s="179"/>
      <c r="L101" s="180"/>
    </row>
    <row r="102" spans="1:12" ht="30" customHeight="1" x14ac:dyDescent="0.15">
      <c r="A102" s="92" t="s">
        <v>118</v>
      </c>
      <c r="B102" s="69" t="s">
        <v>143</v>
      </c>
      <c r="C102" s="70">
        <v>1</v>
      </c>
      <c r="D102" s="93" t="s">
        <v>141</v>
      </c>
      <c r="E102" s="70">
        <v>1</v>
      </c>
      <c r="F102" s="71" t="s">
        <v>73</v>
      </c>
      <c r="G102" s="72">
        <v>715</v>
      </c>
      <c r="H102" s="68" t="s">
        <v>50</v>
      </c>
      <c r="I102" s="178" t="s">
        <v>144</v>
      </c>
      <c r="J102" s="179"/>
      <c r="K102" s="179"/>
      <c r="L102" s="180"/>
    </row>
    <row r="103" spans="1:12" ht="30" customHeight="1" x14ac:dyDescent="0.15">
      <c r="A103" s="92" t="s">
        <v>118</v>
      </c>
      <c r="B103" s="69" t="s">
        <v>145</v>
      </c>
      <c r="C103" s="70">
        <v>1</v>
      </c>
      <c r="D103" s="93" t="s">
        <v>55</v>
      </c>
      <c r="E103" s="70">
        <v>1</v>
      </c>
      <c r="F103" s="71" t="s">
        <v>73</v>
      </c>
      <c r="G103" s="72">
        <v>8250</v>
      </c>
      <c r="H103" s="68" t="s">
        <v>50</v>
      </c>
      <c r="I103" s="178"/>
      <c r="J103" s="179"/>
      <c r="K103" s="179"/>
      <c r="L103" s="180"/>
    </row>
    <row r="104" spans="1:12" ht="30" customHeight="1" x14ac:dyDescent="0.15">
      <c r="A104" s="92" t="s">
        <v>118</v>
      </c>
      <c r="B104" s="69" t="s">
        <v>146</v>
      </c>
      <c r="C104" s="70">
        <v>1</v>
      </c>
      <c r="D104" s="93" t="s">
        <v>55</v>
      </c>
      <c r="E104" s="70">
        <v>1</v>
      </c>
      <c r="F104" s="71" t="s">
        <v>73</v>
      </c>
      <c r="G104" s="72">
        <v>11000</v>
      </c>
      <c r="H104" s="68" t="s">
        <v>50</v>
      </c>
      <c r="I104" s="178"/>
      <c r="J104" s="179"/>
      <c r="K104" s="179"/>
      <c r="L104" s="180"/>
    </row>
    <row r="105" spans="1:12" ht="30" customHeight="1" x14ac:dyDescent="0.15">
      <c r="A105" s="92" t="s">
        <v>118</v>
      </c>
      <c r="B105" s="69" t="s">
        <v>147</v>
      </c>
      <c r="C105" s="70">
        <v>1</v>
      </c>
      <c r="D105" s="93" t="s">
        <v>55</v>
      </c>
      <c r="E105" s="70">
        <v>1</v>
      </c>
      <c r="F105" s="71" t="s">
        <v>73</v>
      </c>
      <c r="G105" s="72">
        <v>3850</v>
      </c>
      <c r="H105" s="68" t="s">
        <v>50</v>
      </c>
      <c r="I105" s="178" t="s">
        <v>148</v>
      </c>
      <c r="J105" s="179"/>
      <c r="K105" s="179"/>
      <c r="L105" s="180"/>
    </row>
    <row r="106" spans="1:12" ht="30" customHeight="1" x14ac:dyDescent="0.15">
      <c r="A106" s="92" t="s">
        <v>118</v>
      </c>
      <c r="B106" s="69" t="s">
        <v>149</v>
      </c>
      <c r="C106" s="70">
        <v>1</v>
      </c>
      <c r="D106" s="71" t="s">
        <v>150</v>
      </c>
      <c r="E106" s="70">
        <v>1</v>
      </c>
      <c r="F106" s="71" t="s">
        <v>73</v>
      </c>
      <c r="G106" s="72">
        <v>2200</v>
      </c>
      <c r="H106" s="68" t="s">
        <v>50</v>
      </c>
      <c r="I106" s="178" t="s">
        <v>151</v>
      </c>
      <c r="J106" s="179"/>
      <c r="K106" s="179"/>
      <c r="L106" s="180"/>
    </row>
    <row r="107" spans="1:12" ht="30" customHeight="1" x14ac:dyDescent="0.15">
      <c r="A107" s="92" t="s">
        <v>118</v>
      </c>
      <c r="B107" s="69" t="s">
        <v>152</v>
      </c>
      <c r="C107" s="70">
        <v>1</v>
      </c>
      <c r="D107" s="71" t="s">
        <v>55</v>
      </c>
      <c r="E107" s="70">
        <v>1</v>
      </c>
      <c r="F107" s="71" t="s">
        <v>73</v>
      </c>
      <c r="G107" s="72">
        <v>2200</v>
      </c>
      <c r="H107" s="68" t="s">
        <v>50</v>
      </c>
      <c r="I107" s="178" t="s">
        <v>153</v>
      </c>
      <c r="J107" s="179"/>
      <c r="K107" s="179"/>
      <c r="L107" s="180"/>
    </row>
    <row r="108" spans="1:12" ht="30" customHeight="1" x14ac:dyDescent="0.15">
      <c r="A108" s="92" t="s">
        <v>118</v>
      </c>
      <c r="B108" s="69" t="s">
        <v>154</v>
      </c>
      <c r="C108" s="70">
        <v>1</v>
      </c>
      <c r="D108" s="71" t="s">
        <v>155</v>
      </c>
      <c r="E108" s="70">
        <v>1</v>
      </c>
      <c r="F108" s="71" t="s">
        <v>73</v>
      </c>
      <c r="G108" s="72">
        <v>1430</v>
      </c>
      <c r="H108" s="68" t="s">
        <v>50</v>
      </c>
      <c r="I108" s="178"/>
      <c r="J108" s="179"/>
      <c r="K108" s="179"/>
      <c r="L108" s="180"/>
    </row>
    <row r="109" spans="1:12" ht="30" customHeight="1" x14ac:dyDescent="0.15">
      <c r="A109" s="92" t="s">
        <v>118</v>
      </c>
      <c r="B109" s="69" t="s">
        <v>156</v>
      </c>
      <c r="C109" s="70">
        <v>1</v>
      </c>
      <c r="D109" s="71" t="s">
        <v>55</v>
      </c>
      <c r="E109" s="70">
        <v>1</v>
      </c>
      <c r="F109" s="71" t="s">
        <v>73</v>
      </c>
      <c r="G109" s="72">
        <v>4950</v>
      </c>
      <c r="H109" s="68" t="s">
        <v>50</v>
      </c>
      <c r="I109" s="178" t="s">
        <v>157</v>
      </c>
      <c r="J109" s="179"/>
      <c r="K109" s="179"/>
      <c r="L109" s="180"/>
    </row>
    <row r="110" spans="1:12" ht="30" customHeight="1" x14ac:dyDescent="0.15">
      <c r="A110" s="92" t="s">
        <v>118</v>
      </c>
      <c r="B110" s="69" t="s">
        <v>158</v>
      </c>
      <c r="C110" s="70">
        <v>1</v>
      </c>
      <c r="D110" s="71" t="s">
        <v>55</v>
      </c>
      <c r="E110" s="70">
        <v>1</v>
      </c>
      <c r="F110" s="71" t="s">
        <v>73</v>
      </c>
      <c r="G110" s="72">
        <v>9900</v>
      </c>
      <c r="H110" s="68" t="s">
        <v>50</v>
      </c>
      <c r="I110" s="190" t="s">
        <v>159</v>
      </c>
      <c r="J110" s="179"/>
      <c r="K110" s="179"/>
      <c r="L110" s="180"/>
    </row>
    <row r="111" spans="1:12" ht="30" customHeight="1" x14ac:dyDescent="0.15">
      <c r="A111" s="92" t="s">
        <v>118</v>
      </c>
      <c r="B111" s="69" t="s">
        <v>160</v>
      </c>
      <c r="C111" s="70">
        <v>1</v>
      </c>
      <c r="D111" s="71" t="s">
        <v>55</v>
      </c>
      <c r="E111" s="70">
        <v>1</v>
      </c>
      <c r="F111" s="71" t="s">
        <v>73</v>
      </c>
      <c r="G111" s="72">
        <v>4950</v>
      </c>
      <c r="H111" s="68" t="s">
        <v>50</v>
      </c>
      <c r="I111" s="190" t="s">
        <v>161</v>
      </c>
      <c r="J111" s="179"/>
      <c r="K111" s="179"/>
      <c r="L111" s="180"/>
    </row>
    <row r="112" spans="1:12" ht="30" customHeight="1" x14ac:dyDescent="0.15">
      <c r="A112" s="92" t="s">
        <v>118</v>
      </c>
      <c r="B112" s="69" t="s">
        <v>162</v>
      </c>
      <c r="C112" s="70">
        <v>1</v>
      </c>
      <c r="D112" s="71" t="s">
        <v>55</v>
      </c>
      <c r="E112" s="70">
        <v>1</v>
      </c>
      <c r="F112" s="71" t="s">
        <v>73</v>
      </c>
      <c r="G112" s="72">
        <v>9900</v>
      </c>
      <c r="H112" s="68" t="s">
        <v>50</v>
      </c>
      <c r="I112" s="190" t="s">
        <v>163</v>
      </c>
      <c r="J112" s="179"/>
      <c r="K112" s="179"/>
      <c r="L112" s="180"/>
    </row>
    <row r="113" spans="1:12" ht="30" customHeight="1" x14ac:dyDescent="0.15">
      <c r="A113" s="92" t="s">
        <v>118</v>
      </c>
      <c r="B113" s="69" t="s">
        <v>164</v>
      </c>
      <c r="C113" s="70">
        <v>1</v>
      </c>
      <c r="D113" s="71" t="s">
        <v>55</v>
      </c>
      <c r="E113" s="70">
        <v>1</v>
      </c>
      <c r="F113" s="71" t="s">
        <v>73</v>
      </c>
      <c r="G113" s="72">
        <v>24750</v>
      </c>
      <c r="H113" s="68" t="s">
        <v>50</v>
      </c>
      <c r="I113" s="190" t="s">
        <v>165</v>
      </c>
      <c r="J113" s="179"/>
      <c r="K113" s="179"/>
      <c r="L113" s="180"/>
    </row>
    <row r="114" spans="1:12" ht="30" customHeight="1" x14ac:dyDescent="0.15">
      <c r="A114" s="92" t="s">
        <v>118</v>
      </c>
      <c r="B114" s="69" t="s">
        <v>166</v>
      </c>
      <c r="C114" s="70">
        <v>1</v>
      </c>
      <c r="D114" s="71" t="s">
        <v>55</v>
      </c>
      <c r="E114" s="70">
        <v>1</v>
      </c>
      <c r="F114" s="71" t="s">
        <v>73</v>
      </c>
      <c r="G114" s="72">
        <v>8800</v>
      </c>
      <c r="H114" s="68" t="s">
        <v>50</v>
      </c>
      <c r="I114" s="190" t="s">
        <v>167</v>
      </c>
      <c r="J114" s="179"/>
      <c r="K114" s="179"/>
      <c r="L114" s="180"/>
    </row>
    <row r="115" spans="1:12" ht="30" customHeight="1" x14ac:dyDescent="0.15">
      <c r="A115" s="94" t="s">
        <v>118</v>
      </c>
      <c r="B115" s="69" t="s">
        <v>168</v>
      </c>
      <c r="C115" s="70">
        <v>1</v>
      </c>
      <c r="D115" s="71" t="s">
        <v>55</v>
      </c>
      <c r="E115" s="70">
        <v>1</v>
      </c>
      <c r="F115" s="71" t="s">
        <v>73</v>
      </c>
      <c r="G115" s="72">
        <v>7150</v>
      </c>
      <c r="H115" s="95" t="s">
        <v>50</v>
      </c>
      <c r="I115" s="178" t="s">
        <v>169</v>
      </c>
      <c r="J115" s="179"/>
      <c r="K115" s="179"/>
      <c r="L115" s="180"/>
    </row>
    <row r="116" spans="1:12" ht="30" customHeight="1" x14ac:dyDescent="0.15">
      <c r="A116" s="92" t="s">
        <v>118</v>
      </c>
      <c r="B116" s="69" t="s">
        <v>170</v>
      </c>
      <c r="C116" s="70">
        <v>1</v>
      </c>
      <c r="D116" s="71" t="s">
        <v>155</v>
      </c>
      <c r="E116" s="70">
        <v>1</v>
      </c>
      <c r="F116" s="71" t="s">
        <v>73</v>
      </c>
      <c r="G116" s="72">
        <v>6600</v>
      </c>
      <c r="H116" s="68" t="s">
        <v>50</v>
      </c>
      <c r="I116" s="178" t="s">
        <v>171</v>
      </c>
      <c r="J116" s="179"/>
      <c r="K116" s="179"/>
      <c r="L116" s="180"/>
    </row>
    <row r="117" spans="1:12" ht="30" customHeight="1" x14ac:dyDescent="0.15">
      <c r="A117" s="92" t="s">
        <v>118</v>
      </c>
      <c r="B117" s="69" t="s">
        <v>172</v>
      </c>
      <c r="C117" s="70">
        <v>1</v>
      </c>
      <c r="D117" s="71" t="s">
        <v>150</v>
      </c>
      <c r="E117" s="70">
        <v>1</v>
      </c>
      <c r="F117" s="71" t="s">
        <v>73</v>
      </c>
      <c r="G117" s="72">
        <v>5500</v>
      </c>
      <c r="H117" s="68" t="s">
        <v>50</v>
      </c>
      <c r="I117" s="178" t="s">
        <v>173</v>
      </c>
      <c r="J117" s="179"/>
      <c r="K117" s="179"/>
      <c r="L117" s="180"/>
    </row>
    <row r="118" spans="1:12" ht="30" customHeight="1" x14ac:dyDescent="0.15">
      <c r="A118" s="94" t="s">
        <v>118</v>
      </c>
      <c r="B118" s="69" t="s">
        <v>174</v>
      </c>
      <c r="C118" s="70">
        <v>1</v>
      </c>
      <c r="D118" s="71" t="s">
        <v>150</v>
      </c>
      <c r="E118" s="70">
        <v>1</v>
      </c>
      <c r="F118" s="71" t="s">
        <v>73</v>
      </c>
      <c r="G118" s="72">
        <v>2750</v>
      </c>
      <c r="H118" s="95" t="s">
        <v>50</v>
      </c>
      <c r="I118" s="178" t="s">
        <v>175</v>
      </c>
      <c r="J118" s="179"/>
      <c r="K118" s="179"/>
      <c r="L118" s="180"/>
    </row>
    <row r="119" spans="1:12" ht="30" customHeight="1" x14ac:dyDescent="0.15">
      <c r="A119" s="94" t="s">
        <v>118</v>
      </c>
      <c r="B119" s="69" t="s">
        <v>176</v>
      </c>
      <c r="C119" s="70">
        <v>1</v>
      </c>
      <c r="D119" s="96" t="s">
        <v>155</v>
      </c>
      <c r="E119" s="70">
        <v>1</v>
      </c>
      <c r="F119" s="71" t="s">
        <v>73</v>
      </c>
      <c r="G119" s="72">
        <v>176</v>
      </c>
      <c r="H119" s="95" t="s">
        <v>50</v>
      </c>
      <c r="I119" s="190" t="s">
        <v>177</v>
      </c>
      <c r="J119" s="179"/>
      <c r="K119" s="179"/>
      <c r="L119" s="180"/>
    </row>
    <row r="120" spans="1:12" ht="30" customHeight="1" x14ac:dyDescent="0.15">
      <c r="A120" s="92" t="s">
        <v>118</v>
      </c>
      <c r="B120" s="64" t="s">
        <v>178</v>
      </c>
      <c r="C120" s="70">
        <v>1</v>
      </c>
      <c r="D120" s="93" t="s">
        <v>150</v>
      </c>
      <c r="E120" s="70">
        <v>1</v>
      </c>
      <c r="F120" s="71" t="s">
        <v>73</v>
      </c>
      <c r="G120" s="72">
        <v>27500</v>
      </c>
      <c r="H120" s="68" t="s">
        <v>50</v>
      </c>
      <c r="I120" s="178"/>
      <c r="J120" s="179"/>
      <c r="K120" s="179"/>
      <c r="L120" s="180"/>
    </row>
    <row r="121" spans="1:12" ht="30" customHeight="1" x14ac:dyDescent="0.15">
      <c r="A121" s="92" t="s">
        <v>118</v>
      </c>
      <c r="B121" s="64" t="s">
        <v>179</v>
      </c>
      <c r="C121" s="70">
        <v>1</v>
      </c>
      <c r="D121" s="93" t="s">
        <v>150</v>
      </c>
      <c r="E121" s="70">
        <v>1</v>
      </c>
      <c r="F121" s="71" t="s">
        <v>73</v>
      </c>
      <c r="G121" s="72">
        <v>2200</v>
      </c>
      <c r="H121" s="68" t="s">
        <v>50</v>
      </c>
      <c r="I121" s="178" t="s">
        <v>180</v>
      </c>
      <c r="J121" s="179"/>
      <c r="K121" s="179"/>
      <c r="L121" s="180"/>
    </row>
    <row r="122" spans="1:12" ht="30" customHeight="1" x14ac:dyDescent="0.15">
      <c r="A122" s="92" t="s">
        <v>118</v>
      </c>
      <c r="B122" s="69" t="s">
        <v>181</v>
      </c>
      <c r="C122" s="70">
        <v>1</v>
      </c>
      <c r="D122" s="70" t="s">
        <v>55</v>
      </c>
      <c r="E122" s="70">
        <v>1</v>
      </c>
      <c r="F122" s="71" t="s">
        <v>73</v>
      </c>
      <c r="G122" s="72">
        <v>2750</v>
      </c>
      <c r="H122" s="68" t="s">
        <v>50</v>
      </c>
      <c r="I122" s="190" t="s">
        <v>182</v>
      </c>
      <c r="J122" s="179"/>
      <c r="K122" s="179"/>
      <c r="L122" s="180"/>
    </row>
    <row r="123" spans="1:12" ht="30" customHeight="1" x14ac:dyDescent="0.15">
      <c r="A123" s="92" t="s">
        <v>118</v>
      </c>
      <c r="B123" s="69" t="s">
        <v>183</v>
      </c>
      <c r="C123" s="70">
        <v>1</v>
      </c>
      <c r="D123" s="70" t="s">
        <v>55</v>
      </c>
      <c r="E123" s="70">
        <v>1</v>
      </c>
      <c r="F123" s="71" t="s">
        <v>73</v>
      </c>
      <c r="G123" s="72">
        <v>2750</v>
      </c>
      <c r="H123" s="68" t="s">
        <v>50</v>
      </c>
      <c r="I123" s="190" t="s">
        <v>184</v>
      </c>
      <c r="J123" s="179"/>
      <c r="K123" s="179"/>
      <c r="L123" s="180"/>
    </row>
    <row r="124" spans="1:12" ht="30" customHeight="1" x14ac:dyDescent="0.15">
      <c r="A124" s="92" t="s">
        <v>118</v>
      </c>
      <c r="B124" s="69" t="s">
        <v>185</v>
      </c>
      <c r="C124" s="65">
        <v>1</v>
      </c>
      <c r="D124" s="93" t="s">
        <v>55</v>
      </c>
      <c r="E124" s="65">
        <v>1</v>
      </c>
      <c r="F124" s="71" t="s">
        <v>73</v>
      </c>
      <c r="G124" s="72">
        <v>5500</v>
      </c>
      <c r="H124" s="68" t="s">
        <v>50</v>
      </c>
      <c r="I124" s="178" t="s">
        <v>186</v>
      </c>
      <c r="J124" s="179"/>
      <c r="K124" s="179"/>
      <c r="L124" s="180"/>
    </row>
    <row r="125" spans="1:12" ht="30" customHeight="1" x14ac:dyDescent="0.15">
      <c r="A125" s="92" t="s">
        <v>118</v>
      </c>
      <c r="B125" s="69" t="s">
        <v>187</v>
      </c>
      <c r="C125" s="70">
        <v>1</v>
      </c>
      <c r="D125" s="93" t="s">
        <v>150</v>
      </c>
      <c r="E125" s="70">
        <v>1</v>
      </c>
      <c r="F125" s="71" t="s">
        <v>73</v>
      </c>
      <c r="G125" s="72">
        <v>1100</v>
      </c>
      <c r="H125" s="68" t="s">
        <v>50</v>
      </c>
      <c r="I125" s="178" t="s">
        <v>188</v>
      </c>
      <c r="J125" s="179"/>
      <c r="K125" s="179"/>
      <c r="L125" s="180"/>
    </row>
    <row r="126" spans="1:12" ht="45" customHeight="1" x14ac:dyDescent="0.15">
      <c r="A126" s="92" t="s">
        <v>118</v>
      </c>
      <c r="B126" s="97" t="s">
        <v>189</v>
      </c>
      <c r="C126" s="70">
        <v>1</v>
      </c>
      <c r="D126" s="93" t="s">
        <v>55</v>
      </c>
      <c r="E126" s="70">
        <v>1</v>
      </c>
      <c r="F126" s="71" t="s">
        <v>73</v>
      </c>
      <c r="G126" s="72">
        <v>132000</v>
      </c>
      <c r="H126" s="68" t="s">
        <v>50</v>
      </c>
      <c r="I126" s="190" t="s">
        <v>190</v>
      </c>
      <c r="J126" s="179"/>
      <c r="K126" s="179"/>
      <c r="L126" s="180"/>
    </row>
    <row r="127" spans="1:12" ht="45" customHeight="1" x14ac:dyDescent="0.15">
      <c r="A127" s="92" t="s">
        <v>118</v>
      </c>
      <c r="B127" s="97" t="s">
        <v>191</v>
      </c>
      <c r="C127" s="70">
        <v>1</v>
      </c>
      <c r="D127" s="70" t="s">
        <v>55</v>
      </c>
      <c r="E127" s="70">
        <v>1</v>
      </c>
      <c r="F127" s="71" t="s">
        <v>73</v>
      </c>
      <c r="G127" s="72">
        <v>211200</v>
      </c>
      <c r="H127" s="68" t="s">
        <v>50</v>
      </c>
      <c r="I127" s="190" t="s">
        <v>192</v>
      </c>
      <c r="J127" s="179"/>
      <c r="K127" s="179"/>
      <c r="L127" s="180"/>
    </row>
    <row r="128" spans="1:12" ht="30" customHeight="1" x14ac:dyDescent="0.15">
      <c r="A128" s="92" t="s">
        <v>118</v>
      </c>
      <c r="B128" s="69" t="s">
        <v>193</v>
      </c>
      <c r="C128" s="70">
        <v>1</v>
      </c>
      <c r="D128" s="70" t="s">
        <v>55</v>
      </c>
      <c r="E128" s="70">
        <v>1</v>
      </c>
      <c r="F128" s="71" t="s">
        <v>73</v>
      </c>
      <c r="G128" s="72">
        <v>13200</v>
      </c>
      <c r="H128" s="68" t="s">
        <v>50</v>
      </c>
      <c r="I128" s="178" t="s">
        <v>194</v>
      </c>
      <c r="J128" s="179"/>
      <c r="K128" s="179"/>
      <c r="L128" s="180"/>
    </row>
    <row r="129" spans="1:13" ht="30" customHeight="1" x14ac:dyDescent="0.15">
      <c r="A129" s="92" t="s">
        <v>118</v>
      </c>
      <c r="B129" s="69" t="s">
        <v>195</v>
      </c>
      <c r="C129" s="65">
        <v>1</v>
      </c>
      <c r="D129" s="93" t="s">
        <v>55</v>
      </c>
      <c r="E129" s="65">
        <v>1</v>
      </c>
      <c r="F129" s="71" t="s">
        <v>73</v>
      </c>
      <c r="G129" s="74">
        <v>36607</v>
      </c>
      <c r="H129" s="68" t="s">
        <v>50</v>
      </c>
      <c r="I129" s="190" t="s">
        <v>196</v>
      </c>
      <c r="J129" s="179"/>
      <c r="K129" s="179"/>
      <c r="L129" s="180"/>
    </row>
    <row r="130" spans="1:13" ht="30" customHeight="1" x14ac:dyDescent="0.15">
      <c r="A130" s="92" t="s">
        <v>118</v>
      </c>
      <c r="B130" s="69" t="s">
        <v>197</v>
      </c>
      <c r="C130" s="70">
        <v>1</v>
      </c>
      <c r="D130" s="93" t="s">
        <v>55</v>
      </c>
      <c r="E130" s="70">
        <v>1</v>
      </c>
      <c r="F130" s="71" t="s">
        <v>73</v>
      </c>
      <c r="G130" s="72">
        <v>29700</v>
      </c>
      <c r="H130" s="68" t="s">
        <v>50</v>
      </c>
      <c r="I130" s="190" t="s">
        <v>198</v>
      </c>
      <c r="J130" s="179"/>
      <c r="K130" s="179"/>
      <c r="L130" s="180"/>
    </row>
    <row r="131" spans="1:13" ht="30" customHeight="1" x14ac:dyDescent="0.15">
      <c r="A131" s="92" t="s">
        <v>118</v>
      </c>
      <c r="B131" s="69" t="s">
        <v>199</v>
      </c>
      <c r="C131" s="70">
        <v>1</v>
      </c>
      <c r="D131" s="93" t="s">
        <v>55</v>
      </c>
      <c r="E131" s="70">
        <v>1</v>
      </c>
      <c r="F131" s="71" t="s">
        <v>73</v>
      </c>
      <c r="G131" s="72">
        <v>13750</v>
      </c>
      <c r="H131" s="68" t="s">
        <v>50</v>
      </c>
      <c r="I131" s="190" t="s">
        <v>200</v>
      </c>
      <c r="J131" s="179"/>
      <c r="K131" s="179"/>
      <c r="L131" s="180"/>
    </row>
    <row r="132" spans="1:13" ht="30" customHeight="1" x14ac:dyDescent="0.15">
      <c r="A132" s="92" t="s">
        <v>118</v>
      </c>
      <c r="B132" s="69" t="s">
        <v>201</v>
      </c>
      <c r="C132" s="70">
        <v>1</v>
      </c>
      <c r="D132" s="93" t="s">
        <v>55</v>
      </c>
      <c r="E132" s="70">
        <v>1</v>
      </c>
      <c r="F132" s="71" t="s">
        <v>73</v>
      </c>
      <c r="G132" s="72">
        <v>8250</v>
      </c>
      <c r="H132" s="68" t="s">
        <v>50</v>
      </c>
      <c r="I132" s="190" t="s">
        <v>202</v>
      </c>
      <c r="J132" s="179"/>
      <c r="K132" s="179"/>
      <c r="L132" s="180"/>
    </row>
    <row r="133" spans="1:13" ht="60" customHeight="1" x14ac:dyDescent="0.15">
      <c r="A133" s="92" t="s">
        <v>118</v>
      </c>
      <c r="B133" s="69" t="s">
        <v>203</v>
      </c>
      <c r="C133" s="70">
        <v>1</v>
      </c>
      <c r="D133" s="93" t="s">
        <v>55</v>
      </c>
      <c r="E133" s="70">
        <v>1</v>
      </c>
      <c r="F133" s="71" t="s">
        <v>73</v>
      </c>
      <c r="G133" s="72">
        <v>17600</v>
      </c>
      <c r="H133" s="68" t="s">
        <v>50</v>
      </c>
      <c r="I133" s="190" t="s">
        <v>204</v>
      </c>
      <c r="J133" s="179"/>
      <c r="K133" s="179"/>
      <c r="L133" s="180"/>
    </row>
    <row r="134" spans="1:13" ht="60" customHeight="1" x14ac:dyDescent="0.15">
      <c r="A134" s="92" t="s">
        <v>118</v>
      </c>
      <c r="B134" s="69" t="s">
        <v>205</v>
      </c>
      <c r="C134" s="70">
        <v>1</v>
      </c>
      <c r="D134" s="93" t="s">
        <v>55</v>
      </c>
      <c r="E134" s="70">
        <v>1</v>
      </c>
      <c r="F134" s="71" t="s">
        <v>73</v>
      </c>
      <c r="G134" s="72">
        <v>14850</v>
      </c>
      <c r="H134" s="68" t="s">
        <v>50</v>
      </c>
      <c r="I134" s="190" t="s">
        <v>206</v>
      </c>
      <c r="J134" s="179"/>
      <c r="K134" s="179"/>
      <c r="L134" s="180"/>
    </row>
    <row r="135" spans="1:13" ht="60" customHeight="1" x14ac:dyDescent="0.15">
      <c r="A135" s="92" t="s">
        <v>118</v>
      </c>
      <c r="B135" s="69" t="s">
        <v>207</v>
      </c>
      <c r="C135" s="70">
        <v>1</v>
      </c>
      <c r="D135" s="93" t="s">
        <v>55</v>
      </c>
      <c r="E135" s="70">
        <v>1</v>
      </c>
      <c r="F135" s="71" t="s">
        <v>73</v>
      </c>
      <c r="G135" s="72">
        <v>14850</v>
      </c>
      <c r="H135" s="68" t="s">
        <v>50</v>
      </c>
      <c r="I135" s="190" t="s">
        <v>208</v>
      </c>
      <c r="J135" s="179"/>
      <c r="K135" s="179"/>
      <c r="L135" s="180"/>
    </row>
    <row r="136" spans="1:13" ht="30" customHeight="1" x14ac:dyDescent="0.15">
      <c r="A136" s="92" t="s">
        <v>118</v>
      </c>
      <c r="B136" s="69"/>
      <c r="C136" s="70"/>
      <c r="D136" s="93"/>
      <c r="E136" s="70"/>
      <c r="F136" s="71"/>
      <c r="G136" s="72"/>
      <c r="H136" s="98"/>
      <c r="I136" s="178"/>
      <c r="J136" s="179"/>
      <c r="K136" s="179"/>
      <c r="L136" s="180"/>
    </row>
    <row r="137" spans="1:13" ht="30" customHeight="1" x14ac:dyDescent="0.15">
      <c r="A137" s="92" t="s">
        <v>118</v>
      </c>
      <c r="B137" s="69"/>
      <c r="C137" s="70"/>
      <c r="D137" s="93"/>
      <c r="E137" s="70"/>
      <c r="F137" s="71"/>
      <c r="G137" s="72"/>
      <c r="H137" s="98"/>
      <c r="I137" s="178"/>
      <c r="J137" s="179"/>
      <c r="K137" s="179"/>
      <c r="L137" s="180"/>
    </row>
    <row r="138" spans="1:13" ht="30" customHeight="1" x14ac:dyDescent="0.15">
      <c r="A138" s="92" t="s">
        <v>118</v>
      </c>
      <c r="B138" s="69"/>
      <c r="C138" s="70"/>
      <c r="D138" s="93"/>
      <c r="E138" s="70"/>
      <c r="F138" s="71"/>
      <c r="G138" s="72"/>
      <c r="H138" s="98"/>
      <c r="I138" s="178"/>
      <c r="J138" s="179"/>
      <c r="K138" s="179"/>
      <c r="L138" s="180"/>
    </row>
    <row r="139" spans="1:13" ht="30" customHeight="1" x14ac:dyDescent="0.15">
      <c r="A139" s="92" t="s">
        <v>118</v>
      </c>
      <c r="B139" s="69"/>
      <c r="C139" s="70"/>
      <c r="D139" s="93"/>
      <c r="E139" s="70"/>
      <c r="F139" s="71"/>
      <c r="G139" s="72"/>
      <c r="H139" s="98"/>
      <c r="I139" s="178"/>
      <c r="J139" s="179"/>
      <c r="K139" s="179"/>
      <c r="L139" s="180"/>
    </row>
    <row r="140" spans="1:13" ht="30" customHeight="1" x14ac:dyDescent="0.15">
      <c r="A140" s="92" t="s">
        <v>118</v>
      </c>
      <c r="B140" s="69"/>
      <c r="C140" s="70"/>
      <c r="D140" s="93"/>
      <c r="E140" s="70"/>
      <c r="F140" s="71"/>
      <c r="G140" s="72"/>
      <c r="H140" s="98"/>
      <c r="I140" s="178"/>
      <c r="J140" s="179"/>
      <c r="K140" s="179"/>
      <c r="L140" s="180"/>
    </row>
    <row r="141" spans="1:13" ht="30" customHeight="1" x14ac:dyDescent="0.15">
      <c r="A141" s="99" t="s">
        <v>209</v>
      </c>
      <c r="B141" s="100"/>
      <c r="C141" s="101"/>
      <c r="D141" s="101"/>
      <c r="E141" s="101"/>
      <c r="F141" s="101"/>
      <c r="G141" s="102"/>
      <c r="H141" s="101"/>
      <c r="I141" s="101"/>
      <c r="J141" s="103"/>
      <c r="K141" s="103"/>
      <c r="L141" s="104"/>
      <c r="M141" s="26"/>
    </row>
    <row r="142" spans="1:13" ht="30" customHeight="1" thickBot="1" x14ac:dyDescent="0.2">
      <c r="A142" s="105" t="s">
        <v>13</v>
      </c>
      <c r="B142" s="105" t="s">
        <v>37</v>
      </c>
      <c r="C142" s="206" t="s">
        <v>38</v>
      </c>
      <c r="D142" s="206"/>
      <c r="E142" s="206" t="s">
        <v>39</v>
      </c>
      <c r="F142" s="206"/>
      <c r="G142" s="106" t="s">
        <v>40</v>
      </c>
      <c r="H142" s="107" t="s">
        <v>116</v>
      </c>
      <c r="I142" s="207" t="s">
        <v>117</v>
      </c>
      <c r="J142" s="208"/>
      <c r="K142" s="208"/>
      <c r="L142" s="209"/>
    </row>
    <row r="143" spans="1:13" ht="30" customHeight="1" x14ac:dyDescent="0.15">
      <c r="A143" s="108" t="s">
        <v>210</v>
      </c>
      <c r="B143" s="64" t="s">
        <v>211</v>
      </c>
      <c r="C143" s="65">
        <v>1</v>
      </c>
      <c r="D143" s="93" t="s">
        <v>49</v>
      </c>
      <c r="E143" s="65">
        <v>1</v>
      </c>
      <c r="F143" s="71" t="s">
        <v>73</v>
      </c>
      <c r="G143" s="67">
        <v>660</v>
      </c>
      <c r="H143" s="68" t="s">
        <v>212</v>
      </c>
      <c r="I143" s="210" t="s">
        <v>213</v>
      </c>
      <c r="J143" s="211"/>
      <c r="K143" s="211"/>
      <c r="L143" s="212"/>
    </row>
    <row r="144" spans="1:13" ht="30" customHeight="1" x14ac:dyDescent="0.15">
      <c r="A144" s="108" t="s">
        <v>210</v>
      </c>
      <c r="B144" s="64" t="s">
        <v>214</v>
      </c>
      <c r="C144" s="70">
        <v>1</v>
      </c>
      <c r="D144" s="93" t="s">
        <v>49</v>
      </c>
      <c r="E144" s="70">
        <v>1</v>
      </c>
      <c r="F144" s="71" t="s">
        <v>73</v>
      </c>
      <c r="G144" s="72">
        <v>550</v>
      </c>
      <c r="H144" s="68" t="s">
        <v>212</v>
      </c>
      <c r="I144" s="190" t="s">
        <v>213</v>
      </c>
      <c r="J144" s="204"/>
      <c r="K144" s="204"/>
      <c r="L144" s="205"/>
    </row>
    <row r="145" spans="1:12" ht="30" customHeight="1" x14ac:dyDescent="0.15">
      <c r="A145" s="108" t="s">
        <v>210</v>
      </c>
      <c r="B145" s="64"/>
      <c r="C145" s="70"/>
      <c r="D145" s="93"/>
      <c r="E145" s="70"/>
      <c r="F145" s="71"/>
      <c r="G145" s="72"/>
      <c r="H145" s="68"/>
      <c r="I145" s="190"/>
      <c r="J145" s="204"/>
      <c r="K145" s="204"/>
      <c r="L145" s="205"/>
    </row>
    <row r="146" spans="1:12" ht="30" customHeight="1" x14ac:dyDescent="0.15">
      <c r="A146" s="108" t="s">
        <v>210</v>
      </c>
      <c r="B146" s="69"/>
      <c r="C146" s="70"/>
      <c r="D146" s="93"/>
      <c r="E146" s="70"/>
      <c r="F146" s="71"/>
      <c r="G146" s="72"/>
      <c r="H146" s="68"/>
      <c r="I146" s="190"/>
      <c r="J146" s="204"/>
      <c r="K146" s="204"/>
      <c r="L146" s="205"/>
    </row>
    <row r="147" spans="1:12" ht="30" customHeight="1" x14ac:dyDescent="0.15">
      <c r="A147" s="108" t="s">
        <v>210</v>
      </c>
      <c r="B147" s="69"/>
      <c r="C147" s="70"/>
      <c r="D147" s="70"/>
      <c r="E147" s="70"/>
      <c r="F147" s="71"/>
      <c r="G147" s="72"/>
      <c r="H147" s="68"/>
      <c r="I147" s="198"/>
      <c r="J147" s="199"/>
      <c r="K147" s="199"/>
      <c r="L147" s="200"/>
    </row>
    <row r="148" spans="1:12" ht="30" customHeight="1" x14ac:dyDescent="0.15">
      <c r="A148" s="108" t="s">
        <v>210</v>
      </c>
      <c r="B148" s="69"/>
      <c r="C148" s="65"/>
      <c r="D148" s="93"/>
      <c r="E148" s="65"/>
      <c r="F148" s="71"/>
      <c r="G148" s="72"/>
      <c r="H148" s="68"/>
      <c r="I148" s="198"/>
      <c r="J148" s="199"/>
      <c r="K148" s="199"/>
      <c r="L148" s="200"/>
    </row>
    <row r="149" spans="1:12" ht="30" customHeight="1" x14ac:dyDescent="0.15">
      <c r="A149" s="108" t="s">
        <v>210</v>
      </c>
      <c r="B149" s="69"/>
      <c r="C149" s="70"/>
      <c r="D149" s="93"/>
      <c r="E149" s="70"/>
      <c r="F149" s="71"/>
      <c r="G149" s="72"/>
      <c r="H149" s="68"/>
      <c r="I149" s="198"/>
      <c r="J149" s="199"/>
      <c r="K149" s="199"/>
      <c r="L149" s="200"/>
    </row>
    <row r="150" spans="1:12" ht="30" customHeight="1" x14ac:dyDescent="0.15">
      <c r="A150" s="108" t="s">
        <v>210</v>
      </c>
      <c r="B150" s="69"/>
      <c r="C150" s="70"/>
      <c r="D150" s="93"/>
      <c r="E150" s="70"/>
      <c r="F150" s="71"/>
      <c r="G150" s="72"/>
      <c r="H150" s="68"/>
      <c r="I150" s="198"/>
      <c r="J150" s="199"/>
      <c r="K150" s="199"/>
      <c r="L150" s="200"/>
    </row>
    <row r="151" spans="1:12" ht="30" customHeight="1" x14ac:dyDescent="0.15">
      <c r="A151" s="108" t="s">
        <v>210</v>
      </c>
      <c r="B151" s="69"/>
      <c r="C151" s="70"/>
      <c r="D151" s="93"/>
      <c r="E151" s="70"/>
      <c r="F151" s="71"/>
      <c r="G151" s="72"/>
      <c r="H151" s="68"/>
      <c r="I151" s="198"/>
      <c r="J151" s="199"/>
      <c r="K151" s="199"/>
      <c r="L151" s="200"/>
    </row>
    <row r="152" spans="1:12" ht="30" customHeight="1" x14ac:dyDescent="0.15">
      <c r="A152" s="108" t="s">
        <v>210</v>
      </c>
      <c r="B152" s="69"/>
      <c r="C152" s="70"/>
      <c r="D152" s="93"/>
      <c r="E152" s="70"/>
      <c r="F152" s="71"/>
      <c r="G152" s="72"/>
      <c r="H152" s="68"/>
      <c r="I152" s="198"/>
      <c r="J152" s="199"/>
      <c r="K152" s="199"/>
      <c r="L152" s="200"/>
    </row>
    <row r="153" spans="1:12" ht="30" customHeight="1" x14ac:dyDescent="0.15">
      <c r="A153" s="108" t="s">
        <v>210</v>
      </c>
      <c r="B153" s="69"/>
      <c r="C153" s="65"/>
      <c r="D153" s="93"/>
      <c r="E153" s="65"/>
      <c r="F153" s="71"/>
      <c r="G153" s="74"/>
      <c r="H153" s="68"/>
      <c r="I153" s="198"/>
      <c r="J153" s="199"/>
      <c r="K153" s="199"/>
      <c r="L153" s="200"/>
    </row>
    <row r="154" spans="1:12" ht="30" customHeight="1" x14ac:dyDescent="0.15">
      <c r="A154" s="108" t="s">
        <v>210</v>
      </c>
      <c r="B154" s="69"/>
      <c r="C154" s="70"/>
      <c r="D154" s="93"/>
      <c r="E154" s="70"/>
      <c r="F154" s="71"/>
      <c r="G154" s="72"/>
      <c r="H154" s="68"/>
      <c r="I154" s="198"/>
      <c r="J154" s="199"/>
      <c r="K154" s="199"/>
      <c r="L154" s="200"/>
    </row>
    <row r="155" spans="1:12" ht="30" customHeight="1" x14ac:dyDescent="0.15">
      <c r="A155" s="108" t="s">
        <v>210</v>
      </c>
      <c r="B155" s="69"/>
      <c r="C155" s="70"/>
      <c r="D155" s="93"/>
      <c r="E155" s="70"/>
      <c r="F155" s="71"/>
      <c r="G155" s="72"/>
      <c r="H155" s="68"/>
      <c r="I155" s="198"/>
      <c r="J155" s="199"/>
      <c r="K155" s="199"/>
      <c r="L155" s="200"/>
    </row>
    <row r="156" spans="1:12" ht="30" customHeight="1" x14ac:dyDescent="0.15">
      <c r="A156" s="108" t="s">
        <v>210</v>
      </c>
      <c r="B156" s="69"/>
      <c r="C156" s="70"/>
      <c r="D156" s="93"/>
      <c r="E156" s="70"/>
      <c r="F156" s="71"/>
      <c r="G156" s="72"/>
      <c r="H156" s="68"/>
      <c r="I156" s="198"/>
      <c r="J156" s="199"/>
      <c r="K156" s="199"/>
      <c r="L156" s="200"/>
    </row>
    <row r="157" spans="1:12" ht="30" customHeight="1" x14ac:dyDescent="0.15">
      <c r="A157" s="108" t="s">
        <v>210</v>
      </c>
      <c r="B157" s="69"/>
      <c r="C157" s="70"/>
      <c r="D157" s="93"/>
      <c r="E157" s="70"/>
      <c r="F157" s="71"/>
      <c r="G157" s="72"/>
      <c r="H157" s="68"/>
      <c r="I157" s="198"/>
      <c r="J157" s="199"/>
      <c r="K157" s="199"/>
      <c r="L157" s="200"/>
    </row>
    <row r="158" spans="1:12" ht="30" customHeight="1" x14ac:dyDescent="0.15">
      <c r="A158" s="108" t="s">
        <v>210</v>
      </c>
      <c r="B158" s="69"/>
      <c r="C158" s="70"/>
      <c r="D158" s="93"/>
      <c r="E158" s="70"/>
      <c r="F158" s="71"/>
      <c r="G158" s="72"/>
      <c r="H158" s="68"/>
      <c r="I158" s="198"/>
      <c r="J158" s="199"/>
      <c r="K158" s="199"/>
      <c r="L158" s="200"/>
    </row>
    <row r="159" spans="1:12" ht="30" customHeight="1" x14ac:dyDescent="0.15">
      <c r="A159" s="108" t="s">
        <v>210</v>
      </c>
      <c r="B159" s="69"/>
      <c r="C159" s="70"/>
      <c r="D159" s="93"/>
      <c r="E159" s="70"/>
      <c r="F159" s="71"/>
      <c r="G159" s="72"/>
      <c r="H159" s="68"/>
      <c r="I159" s="178"/>
      <c r="J159" s="179"/>
      <c r="K159" s="179"/>
      <c r="L159" s="180"/>
    </row>
    <row r="160" spans="1:12" ht="30" customHeight="1" x14ac:dyDescent="0.15">
      <c r="A160" s="108" t="s">
        <v>210</v>
      </c>
      <c r="B160" s="69"/>
      <c r="C160" s="70"/>
      <c r="D160" s="93"/>
      <c r="E160" s="70"/>
      <c r="F160" s="71"/>
      <c r="G160" s="72"/>
      <c r="H160" s="68"/>
      <c r="I160" s="178"/>
      <c r="J160" s="179"/>
      <c r="K160" s="179"/>
      <c r="L160" s="180"/>
    </row>
    <row r="161" spans="1:12" ht="30" customHeight="1" x14ac:dyDescent="0.15">
      <c r="A161" s="108" t="s">
        <v>210</v>
      </c>
      <c r="B161" s="69"/>
      <c r="C161" s="70"/>
      <c r="D161" s="93"/>
      <c r="E161" s="70"/>
      <c r="F161" s="71"/>
      <c r="G161" s="72"/>
      <c r="H161" s="68"/>
      <c r="I161" s="178"/>
      <c r="J161" s="179"/>
      <c r="K161" s="179"/>
      <c r="L161" s="180"/>
    </row>
    <row r="162" spans="1:12" ht="30" customHeight="1" x14ac:dyDescent="0.15">
      <c r="A162" s="108" t="s">
        <v>210</v>
      </c>
      <c r="B162" s="69"/>
      <c r="C162" s="70"/>
      <c r="D162" s="93"/>
      <c r="E162" s="70"/>
      <c r="F162" s="71"/>
      <c r="G162" s="72"/>
      <c r="H162" s="68"/>
      <c r="I162" s="178"/>
      <c r="J162" s="179"/>
      <c r="K162" s="179"/>
      <c r="L162" s="180"/>
    </row>
    <row r="163" spans="1:12" ht="30" customHeight="1" x14ac:dyDescent="0.15">
      <c r="A163" s="108" t="s">
        <v>210</v>
      </c>
      <c r="B163" s="69"/>
      <c r="C163" s="70"/>
      <c r="D163" s="96"/>
      <c r="E163" s="70"/>
      <c r="F163" s="71"/>
      <c r="G163" s="109"/>
      <c r="H163" s="95"/>
      <c r="I163" s="178"/>
      <c r="J163" s="179"/>
      <c r="K163" s="179"/>
      <c r="L163" s="180"/>
    </row>
    <row r="164" spans="1:12" ht="30" customHeight="1" x14ac:dyDescent="0.15">
      <c r="A164" s="108" t="s">
        <v>210</v>
      </c>
      <c r="B164" s="69"/>
      <c r="C164" s="70"/>
      <c r="D164" s="96"/>
      <c r="E164" s="70"/>
      <c r="F164" s="110"/>
      <c r="G164" s="110"/>
      <c r="H164" s="95"/>
      <c r="I164" s="178"/>
      <c r="J164" s="179"/>
      <c r="K164" s="179"/>
      <c r="L164" s="180"/>
    </row>
  </sheetData>
  <sheetProtection algorithmName="SHA-512" hashValue="HC6hd2Guf0PZaEA5wrAOpJuW693y6TU3BSxSnxhpcMnjopTRLtwNP6ApvIfcTDj+aKnvHbfXRLlLLhdOcmTaOQ==" saltValue="tXVhuHTPMHPhfjSCMoc80Q==" spinCount="100000" sheet="1" objects="1" scenarios="1"/>
  <mergeCells count="177">
    <mergeCell ref="I162:L162"/>
    <mergeCell ref="I163:L163"/>
    <mergeCell ref="I164:L164"/>
    <mergeCell ref="I156:L156"/>
    <mergeCell ref="I157:L157"/>
    <mergeCell ref="I158:L158"/>
    <mergeCell ref="I159:L159"/>
    <mergeCell ref="I160:L160"/>
    <mergeCell ref="I161:L161"/>
    <mergeCell ref="I150:L150"/>
    <mergeCell ref="I151:L151"/>
    <mergeCell ref="I152:L152"/>
    <mergeCell ref="I153:L153"/>
    <mergeCell ref="I154:L154"/>
    <mergeCell ref="I155:L155"/>
    <mergeCell ref="I144:L144"/>
    <mergeCell ref="I145:L145"/>
    <mergeCell ref="I146:L146"/>
    <mergeCell ref="I147:L147"/>
    <mergeCell ref="I148:L148"/>
    <mergeCell ref="I149:L149"/>
    <mergeCell ref="I139:L139"/>
    <mergeCell ref="I140:L140"/>
    <mergeCell ref="C142:D142"/>
    <mergeCell ref="E142:F142"/>
    <mergeCell ref="I142:L142"/>
    <mergeCell ref="I143:L143"/>
    <mergeCell ref="I133:L133"/>
    <mergeCell ref="I134:L134"/>
    <mergeCell ref="I135:L135"/>
    <mergeCell ref="I136:L136"/>
    <mergeCell ref="I137:L137"/>
    <mergeCell ref="I138:L138"/>
    <mergeCell ref="I127:L127"/>
    <mergeCell ref="I128:L128"/>
    <mergeCell ref="I129:L129"/>
    <mergeCell ref="I130:L130"/>
    <mergeCell ref="I131:L131"/>
    <mergeCell ref="I132:L132"/>
    <mergeCell ref="I121:L121"/>
    <mergeCell ref="I122:L122"/>
    <mergeCell ref="I123:L123"/>
    <mergeCell ref="I124:L124"/>
    <mergeCell ref="I125:L125"/>
    <mergeCell ref="I126:L126"/>
    <mergeCell ref="I115:L115"/>
    <mergeCell ref="I116:L116"/>
    <mergeCell ref="I117:L117"/>
    <mergeCell ref="I118:L118"/>
    <mergeCell ref="I119:L119"/>
    <mergeCell ref="I120:L120"/>
    <mergeCell ref="I109:L109"/>
    <mergeCell ref="I110:L110"/>
    <mergeCell ref="I111:L111"/>
    <mergeCell ref="I112:L112"/>
    <mergeCell ref="I113:L113"/>
    <mergeCell ref="I114:L114"/>
    <mergeCell ref="I103:L103"/>
    <mergeCell ref="I104:L104"/>
    <mergeCell ref="I105:L105"/>
    <mergeCell ref="I106:L106"/>
    <mergeCell ref="I107:L107"/>
    <mergeCell ref="I108:L108"/>
    <mergeCell ref="I97:L97"/>
    <mergeCell ref="I98:L98"/>
    <mergeCell ref="I99:L99"/>
    <mergeCell ref="I100:L100"/>
    <mergeCell ref="I101:L101"/>
    <mergeCell ref="I102:L102"/>
    <mergeCell ref="I91:L91"/>
    <mergeCell ref="I92:L92"/>
    <mergeCell ref="I93:L93"/>
    <mergeCell ref="I94:L94"/>
    <mergeCell ref="I95:L95"/>
    <mergeCell ref="I96:L96"/>
    <mergeCell ref="I85:L85"/>
    <mergeCell ref="I86:L86"/>
    <mergeCell ref="I87:L87"/>
    <mergeCell ref="I88:L88"/>
    <mergeCell ref="I89:L89"/>
    <mergeCell ref="I90:L90"/>
    <mergeCell ref="I76:L76"/>
    <mergeCell ref="I77:L77"/>
    <mergeCell ref="I78:L78"/>
    <mergeCell ref="I79:L79"/>
    <mergeCell ref="C84:D84"/>
    <mergeCell ref="E84:F84"/>
    <mergeCell ref="I84:L84"/>
    <mergeCell ref="I70:L70"/>
    <mergeCell ref="I71:L71"/>
    <mergeCell ref="I72:L72"/>
    <mergeCell ref="I73:L73"/>
    <mergeCell ref="I74:L74"/>
    <mergeCell ref="I75:L75"/>
    <mergeCell ref="I64:L64"/>
    <mergeCell ref="I65:L65"/>
    <mergeCell ref="I66:L66"/>
    <mergeCell ref="I67:L67"/>
    <mergeCell ref="I68:L68"/>
    <mergeCell ref="I69:L69"/>
    <mergeCell ref="I58:L58"/>
    <mergeCell ref="I59:L59"/>
    <mergeCell ref="I60:L60"/>
    <mergeCell ref="I61:L61"/>
    <mergeCell ref="I62:L62"/>
    <mergeCell ref="I63:L63"/>
    <mergeCell ref="I52:L52"/>
    <mergeCell ref="I53:L53"/>
    <mergeCell ref="I54:L54"/>
    <mergeCell ref="I55:L55"/>
    <mergeCell ref="I56:L56"/>
    <mergeCell ref="I57:L57"/>
    <mergeCell ref="I46:L46"/>
    <mergeCell ref="I47:L47"/>
    <mergeCell ref="I48:L48"/>
    <mergeCell ref="I49:L49"/>
    <mergeCell ref="I50:L50"/>
    <mergeCell ref="I51:L51"/>
    <mergeCell ref="C42:D42"/>
    <mergeCell ref="E42:F42"/>
    <mergeCell ref="I42:L42"/>
    <mergeCell ref="I43:L43"/>
    <mergeCell ref="I44:L44"/>
    <mergeCell ref="I45:L45"/>
    <mergeCell ref="A36:L36"/>
    <mergeCell ref="C38:F38"/>
    <mergeCell ref="C39:F39"/>
    <mergeCell ref="J39:J40"/>
    <mergeCell ref="K39:K40"/>
    <mergeCell ref="L39:L40"/>
    <mergeCell ref="C40:F40"/>
    <mergeCell ref="A31:G31"/>
    <mergeCell ref="I31:L35"/>
    <mergeCell ref="A32:G32"/>
    <mergeCell ref="A33:G33"/>
    <mergeCell ref="A34:G34"/>
    <mergeCell ref="A35:G35"/>
    <mergeCell ref="J25:L25"/>
    <mergeCell ref="J26:L26"/>
    <mergeCell ref="J27:L27"/>
    <mergeCell ref="J28:L28"/>
    <mergeCell ref="J29:L29"/>
    <mergeCell ref="J30:L30"/>
    <mergeCell ref="J19:L19"/>
    <mergeCell ref="J20:L20"/>
    <mergeCell ref="J21:L21"/>
    <mergeCell ref="J22:L22"/>
    <mergeCell ref="J23:L23"/>
    <mergeCell ref="J24:L24"/>
    <mergeCell ref="I13:I14"/>
    <mergeCell ref="J13:L14"/>
    <mergeCell ref="J15:L15"/>
    <mergeCell ref="J16:L16"/>
    <mergeCell ref="J17:L17"/>
    <mergeCell ref="J18:L18"/>
    <mergeCell ref="J2:L2"/>
    <mergeCell ref="A4:L4"/>
    <mergeCell ref="A7:B7"/>
    <mergeCell ref="C7:H7"/>
    <mergeCell ref="J7:L7"/>
    <mergeCell ref="A8:B8"/>
    <mergeCell ref="C8:L8"/>
    <mergeCell ref="A13:A14"/>
    <mergeCell ref="B13:B14"/>
    <mergeCell ref="C13:D14"/>
    <mergeCell ref="E13:F14"/>
    <mergeCell ref="G13:G14"/>
    <mergeCell ref="H13:H14"/>
    <mergeCell ref="A9:B9"/>
    <mergeCell ref="C9:L9"/>
    <mergeCell ref="A10:B11"/>
    <mergeCell ref="C10:D10"/>
    <mergeCell ref="E10:H10"/>
    <mergeCell ref="J10:L10"/>
    <mergeCell ref="C11:D11"/>
    <mergeCell ref="E11:H11"/>
    <mergeCell ref="J11:L11"/>
  </mergeCells>
  <phoneticPr fontId="3"/>
  <dataValidations count="3">
    <dataValidation imeMode="disabled" allowBlank="1" showInputMessage="1" showErrorMessage="1" sqref="E11:H11 J11:L11" xr:uid="{186A7D75-869E-4E61-AF3E-00A3274883DA}"/>
    <dataValidation type="list" allowBlank="1" showInputMessage="1" showErrorMessage="1" sqref="A15:A30" xr:uid="{2DC11085-168A-4CBE-BB7A-C45B164D296D}">
      <formula1>"A.,B.,C."</formula1>
    </dataValidation>
    <dataValidation type="list" allowBlank="1" showInputMessage="1" showErrorMessage="1" sqref="B15:B30" xr:uid="{5F47FB04-2E35-4E15-9617-6BB2B9126F39}">
      <formula1>INDIRECT(A15)</formula1>
    </dataValidation>
  </dataValidations>
  <printOptions horizontalCentered="1"/>
  <pageMargins left="0.43307086614173229" right="0.43307086614173229" top="0.39370078740157483" bottom="0" header="0.11811023622047245" footer="0.31496062992125984"/>
  <pageSetup paperSize="9" scale="74" fitToHeight="0" orientation="portrait" r:id="rId1"/>
  <rowBreaks count="4" manualBreakCount="4">
    <brk id="40" max="11" man="1"/>
    <brk id="79" max="16383" man="1"/>
    <brk id="118" max="11" man="1"/>
    <brk id="140"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附属設備・レンタル手配品</vt:lpstr>
      <vt:lpstr>附属設備・レンタル手配品!Print_Area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亀谷 智明</dc:creator>
  <cp:lastModifiedBy>亀谷 智明</cp:lastModifiedBy>
  <dcterms:created xsi:type="dcterms:W3CDTF">2024-10-29T05:20:08Z</dcterms:created>
  <dcterms:modified xsi:type="dcterms:W3CDTF">2025-03-10T10:22:36Z</dcterms:modified>
</cp:coreProperties>
</file>