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360390AB-83BF-4378-939D-15E3F9D9EFEE}" xr6:coauthVersionLast="47" xr6:coauthVersionMax="47" xr10:uidLastSave="{00000000-0000-0000-0000-000000000000}"/>
  <bookViews>
    <workbookView xWindow="2685" yWindow="2685" windowWidth="19440" windowHeight="10875" xr2:uid="{A88145A0-73A5-4BD2-BD67-158289035DC7}"/>
  </bookViews>
  <sheets>
    <sheet name="Optional_RentalEquipment" sheetId="1" r:id="rId1"/>
  </sheets>
  <externalReferences>
    <externalReference r:id="rId2"/>
  </externalReferences>
  <definedNames>
    <definedName name="_xlnm.Print_Area" localSheetId="0">Optional_RentalEquipment!$A$1:$L$165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2" i="1"/>
  <c r="H31" i="1"/>
  <c r="H35" i="1" s="1"/>
  <c r="I30" i="1"/>
  <c r="H30" i="1"/>
  <c r="G30" i="1"/>
  <c r="F30" i="1"/>
  <c r="D30" i="1"/>
  <c r="I29" i="1"/>
  <c r="H29" i="1"/>
  <c r="G29" i="1"/>
  <c r="F29" i="1"/>
  <c r="D29" i="1"/>
  <c r="I28" i="1"/>
  <c r="H28" i="1"/>
  <c r="G28" i="1"/>
  <c r="F28" i="1"/>
  <c r="D28" i="1"/>
  <c r="I27" i="1"/>
  <c r="H27" i="1"/>
  <c r="G27" i="1"/>
  <c r="F27" i="1"/>
  <c r="D27" i="1"/>
  <c r="I26" i="1"/>
  <c r="H26" i="1"/>
  <c r="G26" i="1"/>
  <c r="F26" i="1"/>
  <c r="D26" i="1"/>
  <c r="I25" i="1"/>
  <c r="H25" i="1"/>
  <c r="G25" i="1"/>
  <c r="F25" i="1"/>
  <c r="D25" i="1"/>
  <c r="I24" i="1"/>
  <c r="H24" i="1"/>
  <c r="G24" i="1"/>
  <c r="F24" i="1"/>
  <c r="D24" i="1"/>
  <c r="I23" i="1"/>
  <c r="H23" i="1"/>
  <c r="G23" i="1"/>
  <c r="F23" i="1"/>
  <c r="D23" i="1"/>
  <c r="I22" i="1"/>
  <c r="H22" i="1"/>
  <c r="G22" i="1"/>
  <c r="F22" i="1"/>
  <c r="D22" i="1"/>
  <c r="I21" i="1"/>
  <c r="H21" i="1"/>
  <c r="G21" i="1"/>
  <c r="F21" i="1"/>
  <c r="D21" i="1"/>
  <c r="I20" i="1"/>
  <c r="H20" i="1"/>
  <c r="G20" i="1"/>
  <c r="F20" i="1"/>
  <c r="D20" i="1"/>
  <c r="I19" i="1"/>
  <c r="H19" i="1"/>
  <c r="G19" i="1"/>
  <c r="F19" i="1"/>
  <c r="D19" i="1"/>
  <c r="I18" i="1"/>
  <c r="H18" i="1"/>
  <c r="G18" i="1"/>
  <c r="F18" i="1"/>
  <c r="D18" i="1"/>
  <c r="I17" i="1"/>
  <c r="H17" i="1"/>
  <c r="G17" i="1"/>
  <c r="F17" i="1"/>
  <c r="D17" i="1"/>
  <c r="I16" i="1"/>
  <c r="H16" i="1"/>
  <c r="G16" i="1"/>
  <c r="F16" i="1"/>
  <c r="D16" i="1"/>
  <c r="I15" i="1"/>
  <c r="H15" i="1"/>
  <c r="G15" i="1"/>
  <c r="F15" i="1"/>
  <c r="D15" i="1"/>
  <c r="J11" i="1"/>
  <c r="E11" i="1"/>
  <c r="J10" i="1"/>
  <c r="E10" i="1"/>
  <c r="C9" i="1"/>
  <c r="C8" i="1"/>
  <c r="J7" i="1"/>
  <c r="C7" i="1"/>
</calcChain>
</file>

<file path=xl/sharedStrings.xml><?xml version="1.0" encoding="utf-8"?>
<sst xmlns="http://schemas.openxmlformats.org/spreadsheetml/2006/main" count="588" uniqueCount="217">
  <si>
    <t>Application for INTEX Osaka: 4-D-1</t>
    <rPh sb="6" eb="8">
      <t>オオサカ</t>
    </rPh>
    <rPh sb="8" eb="10">
      <t>シンセイ</t>
    </rPh>
    <phoneticPr fontId="8"/>
  </si>
  <si>
    <t>[If needed] 2 weeks prior to the usage date</t>
    <rPh sb="10" eb="12">
      <t>カイシ</t>
    </rPh>
    <rPh sb="12" eb="13">
      <t>ビ</t>
    </rPh>
    <rPh sb="15" eb="17">
      <t>シュウカン</t>
    </rPh>
    <rPh sb="17" eb="18">
      <t>マエ</t>
    </rPh>
    <phoneticPr fontId="8"/>
  </si>
  <si>
    <t>Application Date:</t>
  </si>
  <si>
    <t>(YYYY/MM/DD)</t>
    <phoneticPr fontId="9"/>
  </si>
  <si>
    <t>Application Form for Usage of Optional/Rental Equipment</t>
    <rPh sb="0" eb="2">
      <t>フゾク</t>
    </rPh>
    <rPh sb="2" eb="4">
      <t>セツビ</t>
    </rPh>
    <rPh sb="13" eb="18">
      <t>リヨウモウシコミショ</t>
    </rPh>
    <phoneticPr fontId="8"/>
  </si>
  <si>
    <t>Usage Date (YYYY/MM/DD)</t>
    <phoneticPr fontId="8"/>
  </si>
  <si>
    <t>-</t>
    <phoneticPr fontId="8"/>
  </si>
  <si>
    <t>Event</t>
    <rPh sb="0" eb="3">
      <t>サイジメイ</t>
    </rPh>
    <phoneticPr fontId="8"/>
  </si>
  <si>
    <t>Event Venue</t>
    <phoneticPr fontId="8"/>
  </si>
  <si>
    <t>Applicant</t>
    <phoneticPr fontId="8"/>
  </si>
  <si>
    <t>Company Name</t>
    <rPh sb="0" eb="3">
      <t>カイシャメイ</t>
    </rPh>
    <phoneticPr fontId="8"/>
  </si>
  <si>
    <t>Contact Personnel</t>
    <rPh sb="0" eb="3">
      <t>タントウシャ</t>
    </rPh>
    <phoneticPr fontId="8"/>
  </si>
  <si>
    <t>Phone#</t>
    <phoneticPr fontId="8"/>
  </si>
  <si>
    <t>Mail</t>
    <phoneticPr fontId="8"/>
  </si>
  <si>
    <t>Event Type</t>
    <phoneticPr fontId="9"/>
  </si>
  <si>
    <t>Item</t>
    <rPh sb="0" eb="2">
      <t>ヒンモク</t>
    </rPh>
    <phoneticPr fontId="8"/>
  </si>
  <si>
    <t>Usage</t>
    <phoneticPr fontId="9"/>
  </si>
  <si>
    <t>Period</t>
    <phoneticPr fontId="9"/>
  </si>
  <si>
    <t>Unit Price
 (tax included)</t>
    <rPh sb="0" eb="2">
      <t>タンカ</t>
    </rPh>
    <phoneticPr fontId="8"/>
  </si>
  <si>
    <t>Fee
 (tax included)</t>
    <rPh sb="0" eb="2">
      <t>リョウキン</t>
    </rPh>
    <phoneticPr fontId="8"/>
  </si>
  <si>
    <t>Site</t>
    <rPh sb="0" eb="2">
      <t>リヨウ</t>
    </rPh>
    <rPh sb="2" eb="4">
      <t>カノウバショ</t>
    </rPh>
    <phoneticPr fontId="8"/>
  </si>
  <si>
    <t>Usage Date/Request for Place and Condition</t>
    <rPh sb="0" eb="2">
      <t>リヨウ</t>
    </rPh>
    <rPh sb="2" eb="3">
      <t>ビ</t>
    </rPh>
    <rPh sb="4" eb="6">
      <t>ハイチ</t>
    </rPh>
    <rPh sb="7" eb="9">
      <t>キボウ</t>
    </rPh>
    <rPh sb="9" eb="11">
      <t>バショ</t>
    </rPh>
    <rPh sb="12" eb="14">
      <t>ジョウケン</t>
    </rPh>
    <rPh sb="14" eb="15">
      <t>トウ</t>
    </rPh>
    <phoneticPr fontId="8"/>
  </si>
  <si>
    <t>Amt</t>
    <phoneticPr fontId="8"/>
  </si>
  <si>
    <t>Unit</t>
    <phoneticPr fontId="9"/>
  </si>
  <si>
    <t>[Category A] Sub-total for Options Fee</t>
    <rPh sb="1" eb="3">
      <t>シュベツ</t>
    </rPh>
    <rPh sb="6" eb="8">
      <t>ビヒン</t>
    </rPh>
    <rPh sb="8" eb="10">
      <t>リヨウ</t>
    </rPh>
    <rPh sb="10" eb="11">
      <t>リョウ</t>
    </rPh>
    <rPh sb="12" eb="14">
      <t>ショウケイ</t>
    </rPh>
    <phoneticPr fontId="8"/>
  </si>
  <si>
    <t>[Category B] Sub-total for Options Fee</t>
    <rPh sb="6" eb="8">
      <t>ビヒン</t>
    </rPh>
    <rPh sb="8" eb="11">
      <t>リヨウリョウ</t>
    </rPh>
    <rPh sb="12" eb="14">
      <t>ショウケイ</t>
    </rPh>
    <phoneticPr fontId="8"/>
  </si>
  <si>
    <t>[Category B] Sub-total for Carriage/Transfer Charge (*Separate estimate to be required)</t>
    <rPh sb="1" eb="3">
      <t>シュベツ</t>
    </rPh>
    <rPh sb="6" eb="8">
      <t>イドウ</t>
    </rPh>
    <rPh sb="8" eb="9">
      <t>トウ</t>
    </rPh>
    <rPh sb="9" eb="11">
      <t>ヒヨウ</t>
    </rPh>
    <rPh sb="12" eb="14">
      <t>ショウケイ</t>
    </rPh>
    <rPh sb="16" eb="18">
      <t>ベット</t>
    </rPh>
    <rPh sb="19" eb="21">
      <t>ミツ</t>
    </rPh>
    <phoneticPr fontId="8"/>
  </si>
  <si>
    <t>[Category C] Sub-total for Options Fee</t>
    <rPh sb="6" eb="8">
      <t>ビヒン</t>
    </rPh>
    <rPh sb="8" eb="10">
      <t>リヨウ</t>
    </rPh>
    <rPh sb="10" eb="11">
      <t>リョウ</t>
    </rPh>
    <rPh sb="12" eb="14">
      <t>ショウケイ</t>
    </rPh>
    <phoneticPr fontId="8"/>
  </si>
  <si>
    <t>Total (tax included)</t>
    <rPh sb="0" eb="2">
      <t>ゴウケイ</t>
    </rPh>
    <rPh sb="3" eb="5">
      <t>ゼイコ</t>
    </rPh>
    <phoneticPr fontId="8"/>
  </si>
  <si>
    <t>Note: In the event of loss including theft, or damage caused by intentional misconduct or negligence, the actual cost of new equipment should be charged.</t>
    <rPh sb="0" eb="1">
      <t>チュウ</t>
    </rPh>
    <phoneticPr fontId="8"/>
  </si>
  <si>
    <t>*Internal memo of INTEX Osaka</t>
    <rPh sb="7" eb="9">
      <t>オオサカ</t>
    </rPh>
    <rPh sb="9" eb="11">
      <t>シヨウ</t>
    </rPh>
    <rPh sb="11" eb="12">
      <t>ラン</t>
    </rPh>
    <phoneticPr fontId="8"/>
  </si>
  <si>
    <r>
      <t xml:space="preserve">[Category A] Signature on Rental: </t>
    </r>
    <r>
      <rPr>
        <b/>
        <sz val="11"/>
        <color theme="1"/>
        <rFont val="ＭＳ Ｐ明朝"/>
        <family val="1"/>
        <charset val="128"/>
      </rPr>
      <t>　</t>
    </r>
    <phoneticPr fontId="8"/>
  </si>
  <si>
    <t>Date</t>
    <phoneticPr fontId="9"/>
  </si>
  <si>
    <t>Next in charge</t>
    <phoneticPr fontId="8"/>
  </si>
  <si>
    <t>Approved</t>
    <rPh sb="0" eb="2">
      <t>ケンシュウ</t>
    </rPh>
    <phoneticPr fontId="8"/>
  </si>
  <si>
    <t>[Category A] Signature on Return:</t>
    <phoneticPr fontId="8"/>
  </si>
  <si>
    <t>[Category A] Signature on Additional Rental:</t>
    <phoneticPr fontId="8"/>
  </si>
  <si>
    <t>[Category A] Optional Equipment:</t>
    <rPh sb="1" eb="3">
      <t>シュベツ</t>
    </rPh>
    <rPh sb="11" eb="13">
      <t>ヒンモク</t>
    </rPh>
    <rPh sb="13" eb="15">
      <t>イチラン</t>
    </rPh>
    <phoneticPr fontId="8"/>
  </si>
  <si>
    <t>Event Type</t>
    <phoneticPr fontId="8"/>
  </si>
  <si>
    <t>Item</t>
    <phoneticPr fontId="8"/>
  </si>
  <si>
    <t>Usage Amt/Unit</t>
    <phoneticPr fontId="8"/>
  </si>
  <si>
    <t>Period
Amt/Unit</t>
    <phoneticPr fontId="9"/>
  </si>
  <si>
    <t>Unit Price
 (tax included)</t>
    <phoneticPr fontId="9"/>
  </si>
  <si>
    <t>Specifications/Remarks</t>
    <rPh sb="0" eb="2">
      <t>シヨウ</t>
    </rPh>
    <rPh sb="3" eb="5">
      <t>ビコウ</t>
    </rPh>
    <phoneticPr fontId="8"/>
  </si>
  <si>
    <t>A</t>
    <phoneticPr fontId="8"/>
  </si>
  <si>
    <t>A01. Movable sound equipment</t>
  </si>
  <si>
    <t>set</t>
    <rPh sb="0" eb="1">
      <t>シキ</t>
    </rPh>
    <phoneticPr fontId="8"/>
  </si>
  <si>
    <t>days</t>
    <rPh sb="0" eb="1">
      <t>ニチ</t>
    </rPh>
    <phoneticPr fontId="8"/>
  </si>
  <si>
    <t>Hall-H</t>
    <phoneticPr fontId="8"/>
  </si>
  <si>
    <t>Mic x 3 (including a pair of speakers)</t>
    <phoneticPr fontId="8"/>
  </si>
  <si>
    <t>A02. Wired Mic</t>
    <rPh sb="4" eb="6">
      <t>ユウセン</t>
    </rPh>
    <phoneticPr fontId="8"/>
  </si>
  <si>
    <t>-</t>
    <rPh sb="0" eb="1">
      <t>ホン</t>
    </rPh>
    <phoneticPr fontId="8"/>
  </si>
  <si>
    <t>Ex. Hall
Conf-Room</t>
    <phoneticPr fontId="8"/>
  </si>
  <si>
    <t>A03. Wireless Mic</t>
    <phoneticPr fontId="8"/>
  </si>
  <si>
    <t>Up to 2mics per Exhibition Hall</t>
    <rPh sb="0" eb="3">
      <t>テンジカン</t>
    </rPh>
    <rPh sb="4" eb="6">
      <t>カクカン</t>
    </rPh>
    <rPh sb="7" eb="8">
      <t>ホン</t>
    </rPh>
    <phoneticPr fontId="8"/>
  </si>
  <si>
    <t>A04. Pin Mic</t>
  </si>
  <si>
    <t>A05. Handy Loudspeaker</t>
  </si>
  <si>
    <t>-</t>
    <rPh sb="0" eb="1">
      <t>ダイ</t>
    </rPh>
    <phoneticPr fontId="8"/>
  </si>
  <si>
    <t>Including Mic x 2</t>
    <phoneticPr fontId="8"/>
  </si>
  <si>
    <t>A06. Stage Baton</t>
  </si>
  <si>
    <t>5A-Plaza
Int'l Conf Hall</t>
    <rPh sb="7" eb="9">
      <t>コクサイ</t>
    </rPh>
    <rPh sb="9" eb="11">
      <t>カイギ</t>
    </rPh>
    <phoneticPr fontId="8"/>
  </si>
  <si>
    <t>W 8,500, load limit 150kg</t>
    <phoneticPr fontId="8"/>
  </si>
  <si>
    <t>A07. Ticket Box (West Gate)</t>
  </si>
  <si>
    <t>-</t>
  </si>
  <si>
    <t>West Gate</t>
    <rPh sb="0" eb="1">
      <t>ニシ</t>
    </rPh>
    <phoneticPr fontId="8"/>
  </si>
  <si>
    <t>3 seats/box x2</t>
    <phoneticPr fontId="8"/>
  </si>
  <si>
    <t>A08. Ticket Box (East Gate)</t>
  </si>
  <si>
    <t>East gate</t>
    <rPh sb="0" eb="1">
      <t>ヒガシ</t>
    </rPh>
    <phoneticPr fontId="8"/>
  </si>
  <si>
    <t>A09. Ticket Box (Roof Parking)</t>
  </si>
  <si>
    <t>Roof Parking Lot</t>
    <rPh sb="0" eb="5">
      <t>オクジョウチュウシャジョウ</t>
    </rPh>
    <phoneticPr fontId="8"/>
  </si>
  <si>
    <t>3 seats/box x1</t>
    <phoneticPr fontId="8"/>
  </si>
  <si>
    <t>A10. Flag Pole (West Gate)</t>
  </si>
  <si>
    <t>8 poles at north side</t>
    <rPh sb="0" eb="2">
      <t>キタガワ</t>
    </rPh>
    <rPh sb="3" eb="4">
      <t>ホン</t>
    </rPh>
    <phoneticPr fontId="8"/>
  </si>
  <si>
    <t>A11. Banner Pole</t>
    <phoneticPr fontId="8"/>
  </si>
  <si>
    <t>A12. Contactless Clinical Thermometer (JPY 3,000 for 5 or more)</t>
    <phoneticPr fontId="8"/>
  </si>
  <si>
    <t>Event</t>
    <rPh sb="0" eb="2">
      <t>サイジ</t>
    </rPh>
    <phoneticPr fontId="8"/>
  </si>
  <si>
    <t>A13. Sound Equipment (Int'l Conf Hall)</t>
    <phoneticPr fontId="8"/>
  </si>
  <si>
    <t>set</t>
  </si>
  <si>
    <t>Int'l Conf Hall</t>
    <rPh sb="0" eb="2">
      <t>コクサイ</t>
    </rPh>
    <rPh sb="2" eb="4">
      <t>カイギ</t>
    </rPh>
    <phoneticPr fontId="8"/>
  </si>
  <si>
    <t>A14.Sound Equipment (Conf-R C/F, Hall-G)</t>
    <phoneticPr fontId="8"/>
  </si>
  <si>
    <t>Conf-R C/F
Hall-G</t>
    <phoneticPr fontId="8"/>
  </si>
  <si>
    <t>A15. Remote Controller Console (INTEX Plaza)</t>
    <rPh sb="8" eb="10">
      <t>ソウサ</t>
    </rPh>
    <rPh sb="10" eb="11">
      <t>タク</t>
    </rPh>
    <phoneticPr fontId="8"/>
  </si>
  <si>
    <t>Plaza</t>
    <phoneticPr fontId="8"/>
  </si>
  <si>
    <t>A16. Projector 3300lm (movable)</t>
    <phoneticPr fontId="8"/>
  </si>
  <si>
    <t>A17. Projector 4200lm (movable)</t>
    <phoneticPr fontId="8"/>
  </si>
  <si>
    <t>A18. Projector 3400lm (short focus)</t>
    <phoneticPr fontId="8"/>
  </si>
  <si>
    <t>A19. Screen (100inch stand-type)</t>
    <phoneticPr fontId="8"/>
  </si>
  <si>
    <t>Conference Room</t>
    <rPh sb="0" eb="3">
      <t>カイギシツ</t>
    </rPh>
    <phoneticPr fontId="8"/>
  </si>
  <si>
    <t>A20. Stage (1,200×2,400×400)</t>
    <phoneticPr fontId="8"/>
  </si>
  <si>
    <t>Int'l Conf Hall
Hall-G</t>
    <rPh sb="0" eb="2">
      <t>コクサイ</t>
    </rPh>
    <rPh sb="2" eb="4">
      <t>カイギ</t>
    </rPh>
    <phoneticPr fontId="8"/>
  </si>
  <si>
    <t>A21. Mist Fan</t>
    <phoneticPr fontId="8"/>
  </si>
  <si>
    <t>Ex. Hall
Public Area</t>
    <rPh sb="4" eb="7">
      <t>キョウヨウブ</t>
    </rPh>
    <phoneticPr fontId="8"/>
  </si>
  <si>
    <t>5 (Size: 740×525×1660~1865)
*Basically, water should be supplied manually.</t>
    <rPh sb="1" eb="2">
      <t>ダイ</t>
    </rPh>
    <rPh sb="3" eb="5">
      <t>スンポウ</t>
    </rPh>
    <rPh sb="25" eb="28">
      <t>キホンテキ</t>
    </rPh>
    <rPh sb="30" eb="34">
      <t>シュドウキュウスイ</t>
    </rPh>
    <phoneticPr fontId="8"/>
  </si>
  <si>
    <t>A22. Mic Stand (desktop)</t>
    <phoneticPr fontId="8"/>
  </si>
  <si>
    <t>A23. Mic Stand (self-standing)</t>
    <phoneticPr fontId="8"/>
  </si>
  <si>
    <t>A24. Chairperson Table (W650×D450×H950)</t>
    <phoneticPr fontId="8"/>
  </si>
  <si>
    <t>A25.Lecture Table (W650×D470×H1,020)</t>
    <phoneticPr fontId="8"/>
  </si>
  <si>
    <t>A26. Desktop Light</t>
    <phoneticPr fontId="8"/>
  </si>
  <si>
    <t>A27. Laser Pointer</t>
    <phoneticPr fontId="8"/>
  </si>
  <si>
    <t>A28. Projector Cable (VGA)</t>
    <phoneticPr fontId="8"/>
  </si>
  <si>
    <t>A29. Projector Cable (HDMI)</t>
    <phoneticPr fontId="8"/>
  </si>
  <si>
    <t>(Male to Male adapter) D-sub15</t>
    <phoneticPr fontId="8"/>
  </si>
  <si>
    <t>A30. Change Adapter (HDMI &lt;-&gt;VGA)</t>
    <phoneticPr fontId="8"/>
  </si>
  <si>
    <t>A31. Audio Output Cable (from PC)</t>
    <phoneticPr fontId="8"/>
  </si>
  <si>
    <t>Necessary when HDMI output from PC exceeds 5m.</t>
    <phoneticPr fontId="8"/>
  </si>
  <si>
    <t>A32. Extension Cord (Cord Reel)</t>
    <rPh sb="13" eb="14">
      <t>コウ</t>
    </rPh>
    <phoneticPr fontId="8"/>
  </si>
  <si>
    <t>A33. Projector x1</t>
    <phoneticPr fontId="8"/>
  </si>
  <si>
    <t>A34. Information Sign (self-standing)</t>
    <phoneticPr fontId="8"/>
  </si>
  <si>
    <t>A35. Electric Outlet on wall/pole (Public Area)</t>
    <phoneticPr fontId="8"/>
  </si>
  <si>
    <t>Public Area</t>
    <rPh sb="0" eb="3">
      <t>キョウヨウブ</t>
    </rPh>
    <phoneticPr fontId="8"/>
  </si>
  <si>
    <t>A36. Vacant Circuit in Breaker Unit (Public Area)</t>
    <phoneticPr fontId="8"/>
  </si>
  <si>
    <t>A37. Outside Sprinkler (Public Area)</t>
    <phoneticPr fontId="8"/>
  </si>
  <si>
    <t>[Category B] Rental Equipment: Item List</t>
    <rPh sb="1" eb="3">
      <t>シュベツ</t>
    </rPh>
    <rPh sb="10" eb="12">
      <t>テハイ</t>
    </rPh>
    <rPh sb="12" eb="13">
      <t>ヒン</t>
    </rPh>
    <rPh sb="14" eb="16">
      <t>ヒンモク</t>
    </rPh>
    <rPh sb="16" eb="18">
      <t>イチラン</t>
    </rPh>
    <phoneticPr fontId="8"/>
  </si>
  <si>
    <t>*One event should include the charge within 7 days or less. Please note that the same amount will cost per other 7-days, if the usage is beyond more than 8 days.</t>
    <phoneticPr fontId="8"/>
  </si>
  <si>
    <t>*Carriage/transfer charge will be needed additionally. Please note that all relevant applications must be submitted at least two weeks prior to the start date of use, for arrangement procedures.</t>
    <rPh sb="15" eb="17">
      <t>テハイ</t>
    </rPh>
    <rPh sb="18" eb="20">
      <t>テツヅ</t>
    </rPh>
    <rPh sb="21" eb="22">
      <t>ジョウ</t>
    </rPh>
    <rPh sb="23" eb="25">
      <t>リヨウ</t>
    </rPh>
    <rPh sb="25" eb="27">
      <t>カイシ</t>
    </rPh>
    <rPh sb="27" eb="28">
      <t>ビ</t>
    </rPh>
    <rPh sb="30" eb="33">
      <t>シュウカンマエ</t>
    </rPh>
    <rPh sb="37" eb="39">
      <t>テイシュツ</t>
    </rPh>
    <phoneticPr fontId="8"/>
  </si>
  <si>
    <t>*If needing items beyond the quantities of the listed in this form, please contact us as they would be available.</t>
    <rPh sb="28" eb="30">
      <t>ソウダン</t>
    </rPh>
    <phoneticPr fontId="8"/>
  </si>
  <si>
    <t>Usage Amt/Unit</t>
  </si>
  <si>
    <t>Period
Amt/Unit</t>
  </si>
  <si>
    <t>Unit Price
 (tax included)</t>
  </si>
  <si>
    <t>Site</t>
    <rPh sb="0" eb="2">
      <t>リヨウ</t>
    </rPh>
    <phoneticPr fontId="8"/>
  </si>
  <si>
    <t>Specifications/Remarks</t>
    <phoneticPr fontId="8"/>
  </si>
  <si>
    <t>B</t>
    <phoneticPr fontId="8"/>
  </si>
  <si>
    <t>B01. Conference Table/Wood Texture (W1800xD450xH700)</t>
  </si>
  <si>
    <t>NO parcel rack, 24 tables/wagon, 
Availability: 1250 tables</t>
    <phoneticPr fontId="8"/>
  </si>
  <si>
    <t>B02. Pipe Chair</t>
  </si>
  <si>
    <t>-</t>
    <rPh sb="0" eb="1">
      <t>キャク</t>
    </rPh>
    <phoneticPr fontId="8"/>
  </si>
  <si>
    <t>W455xD437, Dark-gray-color seat, 100 chars/wagon
Availability: 2500 chars</t>
    <phoneticPr fontId="8"/>
  </si>
  <si>
    <t>B03. Whiteboard</t>
  </si>
  <si>
    <t>W1900xH1830
Availability: 45</t>
    <phoneticPr fontId="8"/>
  </si>
  <si>
    <t xml:space="preserve">B04. Partition  </t>
  </si>
  <si>
    <t xml:space="preserve"> - </t>
  </si>
  <si>
    <t>W1200xH1800
Availability: 32</t>
    <phoneticPr fontId="8"/>
  </si>
  <si>
    <t>B05. Round Table (φ600xH600)</t>
  </si>
  <si>
    <t>B06. Round Table (φ600xH700)</t>
  </si>
  <si>
    <t>B07. Round Table (φ600xH1000)</t>
  </si>
  <si>
    <t>B08. Round Table (φ750xH600)</t>
  </si>
  <si>
    <t>B09. Round Table (φ750xH700)</t>
  </si>
  <si>
    <t>B10. Round Table (φ750xH1000)</t>
  </si>
  <si>
    <t>B11. Round Table (φ900xH600)</t>
  </si>
  <si>
    <t>B12. Round Table (φ900xH700)</t>
  </si>
  <si>
    <t>B13. Round Table (φ900xH1000)</t>
  </si>
  <si>
    <t>B14. Conference Table/White (W1500xD600xH695)</t>
  </si>
  <si>
    <t>B15. Conference Table/White (W1800xD600xH695)</t>
  </si>
  <si>
    <t>B16. Conference Table/Wood Texture (W1500xD600xH695)</t>
  </si>
  <si>
    <t>-</t>
    <rPh sb="0" eb="1">
      <t>マイ</t>
    </rPh>
    <phoneticPr fontId="8"/>
  </si>
  <si>
    <t>B17. Conference Table/Wood Texture (W1800xD600xH695)</t>
  </si>
  <si>
    <t>B18. Tablecloth</t>
  </si>
  <si>
    <t>2400x1300</t>
    <phoneticPr fontId="8"/>
  </si>
  <si>
    <t>B19. High Counter Table (W1200xD505xH1000)</t>
  </si>
  <si>
    <t>B20. High Counter Table (W1800xD505xH1000)</t>
  </si>
  <si>
    <t>B21. Mirror</t>
  </si>
  <si>
    <t>W430xD450xH1545</t>
    <phoneticPr fontId="8"/>
  </si>
  <si>
    <t>B22. Tabletop Mirror</t>
  </si>
  <si>
    <t>-</t>
    <rPh sb="0" eb="1">
      <t>コ</t>
    </rPh>
    <phoneticPr fontId="8"/>
  </si>
  <si>
    <t>W250xD470xH470</t>
    <phoneticPr fontId="8"/>
  </si>
  <si>
    <t>B23. Hanger Rack (Single-bar)</t>
  </si>
  <si>
    <r>
      <t>W1050xD460xH1200~1700</t>
    </r>
    <r>
      <rPr>
        <sz val="11"/>
        <rFont val="ＭＳ Ｐ明朝"/>
        <family val="1"/>
        <charset val="128"/>
      </rPr>
      <t>　</t>
    </r>
    <phoneticPr fontId="8"/>
  </si>
  <si>
    <t>B24. Hanger x10</t>
  </si>
  <si>
    <t>B25. Slotted Angle Rack</t>
  </si>
  <si>
    <t>W900xD300xH1800</t>
    <phoneticPr fontId="8"/>
  </si>
  <si>
    <t>B26. Threefold Partition</t>
  </si>
  <si>
    <t>W1806xH1800, Ivory
Push-pin is not allowed for use.</t>
  </si>
  <si>
    <t>B27. Screen Partition</t>
  </si>
  <si>
    <t>W900xH2100 (Base W100xD500),
Cloth-finished with felt texture, Color: Gray</t>
    <phoneticPr fontId="8"/>
  </si>
  <si>
    <t>B28. Fan</t>
  </si>
  <si>
    <t>W400xD400xH1400
Electric Power: 100V/100W</t>
    <phoneticPr fontId="8"/>
  </si>
  <si>
    <t>B29. Portable Air Conditioner (Spot Cooler)</t>
  </si>
  <si>
    <t>W430xD390xH1050 (Main unit)
Electric Power: 100V/100W</t>
    <phoneticPr fontId="8"/>
  </si>
  <si>
    <t>B30. Humidifier</t>
  </si>
  <si>
    <t>W450xD250xH360
Electric Power: 10V/44W</t>
    <phoneticPr fontId="8"/>
  </si>
  <si>
    <t>B31. Umbrella Wrapper Machine</t>
    <phoneticPr fontId="9"/>
  </si>
  <si>
    <t>W208xD238*H755</t>
    <phoneticPr fontId="8"/>
  </si>
  <si>
    <t>B32. Umbrella Cover</t>
  </si>
  <si>
    <t>1,000/set</t>
    <phoneticPr fontId="8"/>
  </si>
  <si>
    <t>B33. Umbrella Stand</t>
  </si>
  <si>
    <t>W765xD290xH500, for 40</t>
    <phoneticPr fontId="8"/>
  </si>
  <si>
    <t>B34. Garbage Box</t>
  </si>
  <si>
    <t>W430xD282xH630, 42L</t>
    <phoneticPr fontId="8"/>
  </si>
  <si>
    <t>B35. Garbage Bag (10 per set)</t>
  </si>
  <si>
    <t>45L 
Available only with the rental of "B34.Garbage Box"</t>
    <rPh sb="12" eb="13">
      <t>バコ</t>
    </rPh>
    <rPh sb="15" eb="17">
      <t>ハッチュウ</t>
    </rPh>
    <rPh sb="20" eb="22">
      <t>バアイ</t>
    </rPh>
    <phoneticPr fontId="8"/>
  </si>
  <si>
    <t>B36. Commercial Drug Set</t>
  </si>
  <si>
    <t>B37. Fire Extinguishers</t>
  </si>
  <si>
    <t>10-type Powder</t>
    <phoneticPr fontId="8"/>
  </si>
  <si>
    <t>B38. Panel Stand</t>
  </si>
  <si>
    <t>W300xD300xH900~1400
Mounting Surface: 150x150</t>
    <phoneticPr fontId="8"/>
  </si>
  <si>
    <t>B39. L-type Floor (POP) Stand</t>
  </si>
  <si>
    <t>W500xD275xH1350~2400,
Panel Size: W300~450, T5, Mounting Surface: 150x150</t>
    <phoneticPr fontId="8"/>
  </si>
  <si>
    <t>B40. Picture Stand (Easel)</t>
  </si>
  <si>
    <t>W480xD500xH1240, H100~820, T35</t>
    <phoneticPr fontId="8"/>
  </si>
  <si>
    <t>B41. Iron Weight</t>
  </si>
  <si>
    <t>φ200*xH95, 18kg</t>
    <phoneticPr fontId="8"/>
  </si>
  <si>
    <t>B42. Projector (PT-D5700L)</t>
    <phoneticPr fontId="8"/>
  </si>
  <si>
    <t>W530xH167xD429, 6000lm 
AC100V/Single circuit 1050W, (Required additional operational fee)
*Use for the 1st to 3rd day of the event</t>
  </si>
  <si>
    <t>B43. Projector (PT-DX100KL)</t>
    <phoneticPr fontId="8"/>
  </si>
  <si>
    <t>W498xH200xD566, 8500lm
AC100V/Single circuit 1050W
*Use for the 1st to 3rd day of the event</t>
  </si>
  <si>
    <t>B44. Single-focus Lens</t>
  </si>
  <si>
    <t>*Use for the 1st to 3rd day of the event</t>
  </si>
  <si>
    <t>B45. Front Screen (150)</t>
  </si>
  <si>
    <r>
      <t>W3520xH2490 (Screen Size)</t>
    </r>
    <r>
      <rPr>
        <sz val="11"/>
        <rFont val="ＭＳ Ｐ明朝"/>
        <family val="1"/>
        <charset val="128"/>
      </rPr>
      <t xml:space="preserve">　
</t>
    </r>
    <r>
      <rPr>
        <sz val="11"/>
        <rFont val="Arial"/>
        <family val="2"/>
      </rPr>
      <t>*Use for the 1st to 3rd day of the event</t>
    </r>
  </si>
  <si>
    <t>B46. Front Screen (100)</t>
  </si>
  <si>
    <r>
      <t>W2210xH1700 (Screen Size)</t>
    </r>
    <r>
      <rPr>
        <sz val="11"/>
        <rFont val="ＭＳ Ｐ明朝"/>
        <family val="1"/>
        <charset val="128"/>
      </rPr>
      <t xml:space="preserve">　
</t>
    </r>
    <r>
      <rPr>
        <sz val="11"/>
        <rFont val="Arial"/>
        <family val="2"/>
      </rPr>
      <t>*Use for the 1st to 3rd day of the event</t>
    </r>
  </si>
  <si>
    <t>B47. Screen (1800x1800)</t>
  </si>
  <si>
    <r>
      <t>Tripod (self-standing)</t>
    </r>
    <r>
      <rPr>
        <sz val="11"/>
        <rFont val="ＭＳ Ｐ明朝"/>
        <family val="1"/>
        <charset val="128"/>
      </rPr>
      <t xml:space="preserve">　
</t>
    </r>
    <r>
      <rPr>
        <sz val="11"/>
        <rFont val="Arial"/>
        <family val="2"/>
      </rPr>
      <t>*Use for the 1st to 3rd day of the event</t>
    </r>
  </si>
  <si>
    <t>B48. LUXER (AV table)</t>
    <phoneticPr fontId="8"/>
  </si>
  <si>
    <t>W885xD615xH1200, Max. Load Weight: 70kg
*Use for the 1st to 3rd day of the event</t>
  </si>
  <si>
    <t>B49. Color Copy Machine</t>
  </si>
  <si>
    <r>
      <t xml:space="preserve">*Use for the 1st to 3rd day of the event
Fee at the counter window: (Monochrome: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 xml:space="preserve">5.5/paper, Color: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 xml:space="preserve">27.5/paper) 
Delivery Charge (including other costs):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22,000 
 *On Sunday/Holiday: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44,000</t>
    </r>
  </si>
  <si>
    <t>B50. Monochrome Copy Machine</t>
    <phoneticPr fontId="8"/>
  </si>
  <si>
    <r>
      <t xml:space="preserve">*Use for the 1st to 3rd day of the event
Fee at the counter window: (Monochrome: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 xml:space="preserve">5.5/paper)
Delivery Charge (including other costs):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22,000 
  *On Sunday/Holiday: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44,000</t>
    </r>
  </si>
  <si>
    <t>B51. Desktop Copy Machine</t>
    <phoneticPr fontId="8"/>
  </si>
  <si>
    <r>
      <t xml:space="preserve">*Use for the 1st to 3rd day of the event
Toner x4 (for approx. 6,000 prints): \23,100,
Delivery Charge (including other costs): 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22,000
   *On Sunday/Holiday:</t>
    </r>
    <r>
      <rPr>
        <sz val="11"/>
        <rFont val="ＭＳ Ｐ明朝"/>
        <family val="1"/>
        <charset val="128"/>
      </rPr>
      <t>￥</t>
    </r>
    <r>
      <rPr>
        <sz val="11"/>
        <rFont val="Arial"/>
        <family val="2"/>
      </rPr>
      <t>44,000</t>
    </r>
  </si>
  <si>
    <t>[Category C] Other Options/Equipment Item List</t>
    <rPh sb="1" eb="3">
      <t>シュベツ</t>
    </rPh>
    <rPh sb="8" eb="9">
      <t>タ</t>
    </rPh>
    <rPh sb="9" eb="11">
      <t>ビヒン</t>
    </rPh>
    <rPh sb="12" eb="14">
      <t>セツビ</t>
    </rPh>
    <rPh sb="15" eb="17">
      <t>ヒンモク</t>
    </rPh>
    <rPh sb="17" eb="19">
      <t>イチラン</t>
    </rPh>
    <phoneticPr fontId="8"/>
  </si>
  <si>
    <t>C</t>
    <phoneticPr fontId="8"/>
  </si>
  <si>
    <t>C01. Plastic Fence (under 60) *In units of 10</t>
    <rPh sb="6" eb="7">
      <t>サク</t>
    </rPh>
    <rPh sb="10" eb="11">
      <t>ホン</t>
    </rPh>
    <rPh sb="11" eb="13">
      <t>ミマン</t>
    </rPh>
    <rPh sb="19" eb="22">
      <t>ホンタンイ</t>
    </rPh>
    <phoneticPr fontId="8"/>
  </si>
  <si>
    <t>Ex. Hall
Public Area</t>
    <rPh sb="0" eb="3">
      <t>テンジカン</t>
    </rPh>
    <rPh sb="4" eb="7">
      <t>キョウヨウブ</t>
    </rPh>
    <phoneticPr fontId="8"/>
  </si>
  <si>
    <t>Availability: 800, Max. Rental Period: 7 days</t>
    <rPh sb="0" eb="2">
      <t>ザイコ</t>
    </rPh>
    <rPh sb="5" eb="6">
      <t>ホン</t>
    </rPh>
    <rPh sb="7" eb="9">
      <t>サイダイ</t>
    </rPh>
    <rPh sb="10" eb="11">
      <t>ニチ</t>
    </rPh>
    <rPh sb="11" eb="12">
      <t>カン</t>
    </rPh>
    <phoneticPr fontId="8"/>
  </si>
  <si>
    <t>C02. Plastic Fence (over 60) *In units of 10</t>
    <rPh sb="6" eb="7">
      <t>サク</t>
    </rPh>
    <rPh sb="10" eb="11">
      <t>ホン</t>
    </rPh>
    <rPh sb="11" eb="13">
      <t>イジョウ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</si>
</sst>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43" formatCode="_ * #,##0.00_ ;_ * \-#,##0.00_ ;_ * &quot;-&quot;??_ ;_ @_ "/>
  </numFmts>
  <fonts count="29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Meiryo UI"/>
      <family val="2"/>
      <charset val="128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ＭＳ Ｐ明朝"/>
      <family val="1"/>
      <charset val="128"/>
    </font>
    <font>
      <sz val="11"/>
      <color theme="1"/>
      <name val="Arial"/>
      <family val="1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"/>
      <family val="2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3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14" fontId="6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4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41" fontId="13" fillId="0" borderId="9" xfId="0" applyNumberFormat="1" applyFont="1" applyBorder="1" applyAlignment="1">
      <alignment horizontal="center" vertical="center" wrapText="1"/>
    </xf>
    <xf numFmtId="41" fontId="13" fillId="0" borderId="10" xfId="0" applyNumberFormat="1" applyFont="1" applyBorder="1" applyAlignment="1">
      <alignment horizontal="center" vertical="center" wrapText="1"/>
    </xf>
    <xf numFmtId="41" fontId="14" fillId="0" borderId="11" xfId="1" applyNumberFormat="1" applyFont="1" applyFill="1" applyBorder="1" applyAlignment="1">
      <alignment horizontal="center" vertical="center" wrapText="1" shrinkToFit="1"/>
    </xf>
    <xf numFmtId="41" fontId="14" fillId="0" borderId="12" xfId="1" applyNumberFormat="1" applyFont="1" applyFill="1" applyBorder="1" applyAlignment="1">
      <alignment horizontal="center" vertical="center" wrapText="1" shrinkToFit="1"/>
    </xf>
    <xf numFmtId="41" fontId="14" fillId="0" borderId="11" xfId="1" applyNumberFormat="1" applyFont="1" applyFill="1" applyBorder="1" applyAlignment="1">
      <alignment horizontal="center" vertical="center" shrinkToFit="1"/>
    </xf>
    <xf numFmtId="41" fontId="14" fillId="0" borderId="12" xfId="1" applyNumberFormat="1" applyFont="1" applyFill="1" applyBorder="1" applyAlignment="1">
      <alignment horizontal="center" vertical="center" shrinkToFit="1"/>
    </xf>
    <xf numFmtId="41" fontId="13" fillId="0" borderId="13" xfId="0" applyNumberFormat="1" applyFont="1" applyBorder="1" applyAlignment="1">
      <alignment horizontal="center" vertical="center" wrapText="1"/>
    </xf>
    <xf numFmtId="41" fontId="13" fillId="0" borderId="14" xfId="0" applyNumberFormat="1" applyFont="1" applyBorder="1" applyAlignment="1">
      <alignment horizontal="center" vertical="center" wrapText="1"/>
    </xf>
    <xf numFmtId="41" fontId="13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1" fontId="13" fillId="0" borderId="17" xfId="0" applyNumberFormat="1" applyFont="1" applyBorder="1" applyAlignment="1">
      <alignment horizontal="center" vertical="center" wrapText="1"/>
    </xf>
    <xf numFmtId="41" fontId="14" fillId="0" borderId="17" xfId="1" applyNumberFormat="1" applyFont="1" applyFill="1" applyBorder="1" applyAlignment="1">
      <alignment horizontal="center" vertical="center" wrapText="1" shrinkToFit="1"/>
    </xf>
    <xf numFmtId="41" fontId="14" fillId="0" borderId="18" xfId="1" applyNumberFormat="1" applyFont="1" applyFill="1" applyBorder="1" applyAlignment="1">
      <alignment horizontal="center" vertical="center" wrapText="1" shrinkToFit="1"/>
    </xf>
    <xf numFmtId="41" fontId="13" fillId="0" borderId="19" xfId="0" applyNumberFormat="1" applyFont="1" applyBorder="1" applyAlignment="1">
      <alignment horizontal="center" vertical="center" wrapText="1"/>
    </xf>
    <xf numFmtId="41" fontId="13" fillId="0" borderId="20" xfId="0" applyNumberFormat="1" applyFont="1" applyBorder="1" applyAlignment="1">
      <alignment horizontal="center" vertical="center" wrapText="1"/>
    </xf>
    <xf numFmtId="41" fontId="13" fillId="0" borderId="21" xfId="0" applyNumberFormat="1" applyFont="1" applyBorder="1" applyAlignment="1">
      <alignment horizontal="center" vertical="center" wrapText="1"/>
    </xf>
    <xf numFmtId="41" fontId="4" fillId="0" borderId="22" xfId="1" applyNumberFormat="1" applyFont="1" applyBorder="1" applyAlignment="1" applyProtection="1">
      <alignment horizontal="center" vertical="center" shrinkToFit="1"/>
      <protection locked="0"/>
    </xf>
    <xf numFmtId="41" fontId="4" fillId="0" borderId="23" xfId="1" applyNumberFormat="1" applyFont="1" applyBorder="1" applyAlignment="1" applyProtection="1">
      <alignment vertical="center" shrinkToFit="1"/>
      <protection locked="0"/>
    </xf>
    <xf numFmtId="41" fontId="4" fillId="0" borderId="23" xfId="1" applyNumberFormat="1" applyFont="1" applyBorder="1" applyAlignment="1">
      <alignment horizontal="center" vertical="center" shrinkToFit="1"/>
    </xf>
    <xf numFmtId="3" fontId="4" fillId="0" borderId="23" xfId="1" applyNumberFormat="1" applyFont="1" applyBorder="1" applyAlignment="1">
      <alignment vertical="center" shrinkToFit="1"/>
    </xf>
    <xf numFmtId="3" fontId="4" fillId="0" borderId="23" xfId="1" applyNumberFormat="1" applyFont="1" applyBorder="1" applyAlignment="1">
      <alignment horizontal="center" vertical="center" wrapText="1"/>
    </xf>
    <xf numFmtId="41" fontId="4" fillId="0" borderId="23" xfId="1" applyNumberFormat="1" applyFont="1" applyBorder="1" applyAlignment="1" applyProtection="1">
      <alignment horizontal="center" vertical="center" wrapText="1"/>
      <protection locked="0"/>
    </xf>
    <xf numFmtId="41" fontId="4" fillId="0" borderId="23" xfId="1" applyNumberFormat="1" applyFont="1" applyBorder="1" applyAlignment="1" applyProtection="1">
      <alignment horizontal="center" vertical="center"/>
      <protection locked="0"/>
    </xf>
    <xf numFmtId="41" fontId="4" fillId="0" borderId="24" xfId="1" applyNumberFormat="1" applyFont="1" applyBorder="1" applyAlignment="1" applyProtection="1">
      <alignment horizontal="center" vertical="center"/>
      <protection locked="0"/>
    </xf>
    <xf numFmtId="43" fontId="4" fillId="0" borderId="0" xfId="0" applyNumberFormat="1" applyFont="1">
      <alignment vertical="center"/>
    </xf>
    <xf numFmtId="41" fontId="4" fillId="0" borderId="25" xfId="1" applyNumberFormat="1" applyFont="1" applyBorder="1" applyAlignment="1" applyProtection="1">
      <alignment horizontal="center" vertical="center" shrinkToFit="1"/>
      <protection locked="0"/>
    </xf>
    <xf numFmtId="41" fontId="4" fillId="0" borderId="2" xfId="1" applyNumberFormat="1" applyFont="1" applyBorder="1" applyAlignment="1" applyProtection="1">
      <alignment horizontal="center" vertical="center" wrapText="1"/>
      <protection locked="0"/>
    </xf>
    <xf numFmtId="41" fontId="4" fillId="0" borderId="4" xfId="1" applyNumberFormat="1" applyFont="1" applyBorder="1" applyAlignment="1" applyProtection="1">
      <alignment horizontal="center" vertical="center" wrapText="1"/>
      <protection locked="0"/>
    </xf>
    <xf numFmtId="41" fontId="4" fillId="0" borderId="26" xfId="1" applyNumberFormat="1" applyFont="1" applyBorder="1" applyAlignment="1" applyProtection="1">
      <alignment horizontal="center" vertical="center" wrapText="1"/>
      <protection locked="0"/>
    </xf>
    <xf numFmtId="41" fontId="4" fillId="0" borderId="7" xfId="1" applyNumberFormat="1" applyFont="1" applyBorder="1" applyAlignment="1" applyProtection="1">
      <alignment horizontal="center" vertical="center"/>
      <protection locked="0"/>
    </xf>
    <xf numFmtId="41" fontId="4" fillId="0" borderId="27" xfId="1" applyNumberFormat="1" applyFont="1" applyBorder="1" applyAlignment="1" applyProtection="1">
      <alignment horizontal="center" vertical="center"/>
      <protection locked="0"/>
    </xf>
    <xf numFmtId="41" fontId="4" fillId="0" borderId="7" xfId="1" applyNumberFormat="1" applyFont="1" applyBorder="1" applyAlignment="1" applyProtection="1">
      <alignment vertical="center" shrinkToFit="1"/>
      <protection locked="0"/>
    </xf>
    <xf numFmtId="3" fontId="4" fillId="0" borderId="28" xfId="1" applyNumberFormat="1" applyFont="1" applyBorder="1" applyAlignment="1">
      <alignment horizontal="center" vertical="center" wrapText="1"/>
    </xf>
    <xf numFmtId="41" fontId="4" fillId="0" borderId="2" xfId="1" applyNumberFormat="1" applyFont="1" applyBorder="1" applyAlignment="1" applyProtection="1">
      <alignment horizontal="center" vertical="center"/>
      <protection locked="0"/>
    </xf>
    <xf numFmtId="41" fontId="4" fillId="0" borderId="4" xfId="1" applyNumberFormat="1" applyFont="1" applyBorder="1" applyAlignment="1" applyProtection="1">
      <alignment horizontal="center" vertical="center"/>
      <protection locked="0"/>
    </xf>
    <xf numFmtId="41" fontId="4" fillId="0" borderId="26" xfId="1" applyNumberFormat="1" applyFont="1" applyBorder="1" applyAlignment="1" applyProtection="1">
      <alignment horizontal="center" vertical="center"/>
      <protection locked="0"/>
    </xf>
    <xf numFmtId="41" fontId="4" fillId="0" borderId="29" xfId="1" applyNumberFormat="1" applyFont="1" applyBorder="1" applyAlignment="1" applyProtection="1">
      <alignment horizontal="center" vertical="center" shrinkToFit="1"/>
      <protection locked="0"/>
    </xf>
    <xf numFmtId="41" fontId="4" fillId="0" borderId="17" xfId="1" applyNumberFormat="1" applyFont="1" applyBorder="1" applyAlignment="1" applyProtection="1">
      <alignment vertical="center" shrinkToFit="1"/>
      <protection locked="0"/>
    </xf>
    <xf numFmtId="41" fontId="4" fillId="0" borderId="30" xfId="1" applyNumberFormat="1" applyFont="1" applyBorder="1" applyAlignment="1" applyProtection="1">
      <alignment vertical="center" shrinkToFit="1"/>
      <protection locked="0"/>
    </xf>
    <xf numFmtId="41" fontId="4" fillId="0" borderId="17" xfId="1" applyNumberFormat="1" applyFont="1" applyBorder="1" applyAlignment="1">
      <alignment horizontal="center" vertical="center" shrinkToFit="1"/>
    </xf>
    <xf numFmtId="3" fontId="4" fillId="0" borderId="17" xfId="1" applyNumberFormat="1" applyFont="1" applyBorder="1" applyAlignment="1">
      <alignment vertical="center" shrinkToFit="1"/>
    </xf>
    <xf numFmtId="3" fontId="4" fillId="0" borderId="17" xfId="1" applyNumberFormat="1" applyFont="1" applyBorder="1" applyAlignment="1">
      <alignment horizontal="center" vertical="center" wrapText="1"/>
    </xf>
    <xf numFmtId="41" fontId="4" fillId="0" borderId="30" xfId="1" applyNumberFormat="1" applyFont="1" applyBorder="1" applyAlignment="1" applyProtection="1">
      <alignment horizontal="center" vertical="center"/>
      <protection locked="0"/>
    </xf>
    <xf numFmtId="41" fontId="4" fillId="0" borderId="31" xfId="1" applyNumberFormat="1" applyFont="1" applyBorder="1" applyAlignment="1" applyProtection="1">
      <alignment horizontal="center" vertical="center"/>
      <protection locked="0"/>
    </xf>
    <xf numFmtId="41" fontId="4" fillId="0" borderId="32" xfId="1" applyNumberFormat="1" applyFont="1" applyBorder="1" applyAlignment="1">
      <alignment horizontal="left" vertical="center"/>
    </xf>
    <xf numFmtId="41" fontId="4" fillId="0" borderId="0" xfId="1" applyNumberFormat="1" applyFont="1" applyBorder="1" applyAlignment="1">
      <alignment horizontal="left" vertical="center"/>
    </xf>
    <xf numFmtId="3" fontId="15" fillId="0" borderId="33" xfId="1" applyNumberFormat="1" applyFont="1" applyBorder="1" applyAlignment="1">
      <alignment vertical="center" shrinkToFit="1"/>
    </xf>
    <xf numFmtId="3" fontId="4" fillId="0" borderId="34" xfId="1" applyNumberFormat="1" applyFont="1" applyBorder="1" applyAlignment="1" applyProtection="1">
      <alignment vertical="top" wrapText="1" shrinkToFit="1"/>
      <protection locked="0"/>
    </xf>
    <xf numFmtId="3" fontId="4" fillId="0" borderId="35" xfId="1" applyNumberFormat="1" applyFont="1" applyBorder="1" applyAlignment="1" applyProtection="1">
      <alignment vertical="top" wrapText="1" shrinkToFit="1"/>
      <protection locked="0"/>
    </xf>
    <xf numFmtId="3" fontId="4" fillId="0" borderId="36" xfId="1" applyNumberFormat="1" applyFont="1" applyBorder="1" applyAlignment="1" applyProtection="1">
      <alignment vertical="top" wrapText="1" shrinkToFit="1"/>
      <protection locked="0"/>
    </xf>
    <xf numFmtId="41" fontId="4" fillId="0" borderId="37" xfId="1" applyNumberFormat="1" applyFont="1" applyBorder="1" applyAlignment="1">
      <alignment horizontal="left" vertical="center"/>
    </xf>
    <xf numFmtId="41" fontId="4" fillId="0" borderId="38" xfId="1" applyNumberFormat="1" applyFont="1" applyBorder="1" applyAlignment="1">
      <alignment horizontal="left" vertical="center"/>
    </xf>
    <xf numFmtId="41" fontId="4" fillId="0" borderId="39" xfId="1" applyNumberFormat="1" applyFont="1" applyBorder="1" applyAlignment="1">
      <alignment horizontal="left" vertical="center"/>
    </xf>
    <xf numFmtId="3" fontId="4" fillId="0" borderId="40" xfId="1" applyNumberFormat="1" applyFont="1" applyBorder="1" applyAlignment="1" applyProtection="1">
      <alignment vertical="top" wrapText="1" shrinkToFit="1"/>
      <protection locked="0"/>
    </xf>
    <xf numFmtId="3" fontId="4" fillId="0" borderId="0" xfId="1" applyNumberFormat="1" applyFont="1" applyBorder="1" applyAlignment="1" applyProtection="1">
      <alignment vertical="top" wrapText="1" shrinkToFit="1"/>
      <protection locked="0"/>
    </xf>
    <xf numFmtId="3" fontId="4" fillId="0" borderId="41" xfId="1" applyNumberFormat="1" applyFont="1" applyBorder="1" applyAlignment="1" applyProtection="1">
      <alignment vertical="top" wrapText="1" shrinkToFit="1"/>
      <protection locked="0"/>
    </xf>
    <xf numFmtId="3" fontId="15" fillId="0" borderId="42" xfId="1" applyNumberFormat="1" applyFont="1" applyBorder="1" applyAlignment="1" applyProtection="1">
      <alignment vertical="center" shrinkToFit="1"/>
      <protection locked="0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/>
    </xf>
    <xf numFmtId="3" fontId="17" fillId="0" borderId="45" xfId="0" applyNumberFormat="1" applyFont="1" applyBorder="1" applyAlignment="1">
      <alignment vertical="center" shrinkToFit="1"/>
    </xf>
    <xf numFmtId="3" fontId="4" fillId="0" borderId="46" xfId="1" applyNumberFormat="1" applyFont="1" applyBorder="1" applyAlignment="1" applyProtection="1">
      <alignment vertical="top" wrapText="1" shrinkToFit="1"/>
      <protection locked="0"/>
    </xf>
    <xf numFmtId="3" fontId="4" fillId="0" borderId="8" xfId="1" applyNumberFormat="1" applyFont="1" applyBorder="1" applyAlignment="1" applyProtection="1">
      <alignment vertical="top" wrapText="1" shrinkToFit="1"/>
      <protection locked="0"/>
    </xf>
    <xf numFmtId="3" fontId="4" fillId="0" borderId="47" xfId="1" applyNumberFormat="1" applyFont="1" applyBorder="1" applyAlignment="1" applyProtection="1">
      <alignment vertical="top" wrapText="1" shrinkToFit="1"/>
      <protection locked="0"/>
    </xf>
    <xf numFmtId="0" fontId="18" fillId="0" borderId="48" xfId="0" applyFont="1" applyBorder="1" applyAlignment="1">
      <alignment vertical="center" wrapText="1"/>
    </xf>
    <xf numFmtId="0" fontId="18" fillId="0" borderId="48" xfId="0" applyFont="1" applyBorder="1">
      <alignment vertical="center"/>
    </xf>
    <xf numFmtId="0" fontId="19" fillId="0" borderId="5" xfId="0" applyFont="1" applyBorder="1" applyAlignment="1"/>
    <xf numFmtId="0" fontId="13" fillId="0" borderId="49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41" fontId="13" fillId="0" borderId="49" xfId="0" applyNumberFormat="1" applyFont="1" applyBorder="1">
      <alignment vertical="center"/>
    </xf>
    <xf numFmtId="41" fontId="4" fillId="0" borderId="49" xfId="0" applyNumberFormat="1" applyFont="1" applyBorder="1" applyAlignment="1">
      <alignment horizontal="center"/>
    </xf>
    <xf numFmtId="41" fontId="4" fillId="0" borderId="6" xfId="0" applyNumberFormat="1" applyFont="1" applyBorder="1" applyAlignment="1">
      <alignment horizontal="center" vertical="center"/>
    </xf>
    <xf numFmtId="0" fontId="13" fillId="0" borderId="40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41" fontId="13" fillId="0" borderId="0" xfId="0" applyNumberFormat="1" applyFont="1">
      <alignment vertical="center"/>
    </xf>
    <xf numFmtId="41" fontId="4" fillId="0" borderId="7" xfId="0" applyNumberFormat="1" applyFont="1" applyBorder="1" applyAlignment="1">
      <alignment horizontal="center" vertical="center"/>
    </xf>
    <xf numFmtId="41" fontId="21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41" fontId="4" fillId="0" borderId="50" xfId="0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41" fontId="13" fillId="0" borderId="1" xfId="0" applyNumberFormat="1" applyFont="1" applyBorder="1">
      <alignment vertical="center"/>
    </xf>
    <xf numFmtId="41" fontId="4" fillId="0" borderId="23" xfId="0" applyNumberFormat="1" applyFont="1" applyBorder="1" applyAlignment="1">
      <alignment horizontal="center" vertical="center"/>
    </xf>
    <xf numFmtId="41" fontId="22" fillId="2" borderId="5" xfId="1" applyNumberFormat="1" applyFont="1" applyFill="1" applyBorder="1" applyAlignment="1">
      <alignment vertical="center"/>
    </xf>
    <xf numFmtId="41" fontId="23" fillId="2" borderId="49" xfId="1" applyNumberFormat="1" applyFont="1" applyFill="1" applyBorder="1" applyAlignment="1">
      <alignment vertical="center" shrinkToFit="1"/>
    </xf>
    <xf numFmtId="41" fontId="4" fillId="2" borderId="49" xfId="1" applyNumberFormat="1" applyFont="1" applyFill="1" applyBorder="1">
      <alignment vertical="center"/>
    </xf>
    <xf numFmtId="41" fontId="4" fillId="2" borderId="49" xfId="1" applyNumberFormat="1" applyFont="1" applyFill="1" applyBorder="1" applyAlignment="1">
      <alignment horizontal="right" vertical="center"/>
    </xf>
    <xf numFmtId="41" fontId="4" fillId="2" borderId="49" xfId="1" applyNumberFormat="1" applyFont="1" applyFill="1" applyBorder="1" applyAlignment="1">
      <alignment horizontal="center" vertical="center"/>
    </xf>
    <xf numFmtId="41" fontId="4" fillId="2" borderId="3" xfId="1" applyNumberFormat="1" applyFont="1" applyFill="1" applyBorder="1" applyAlignment="1">
      <alignment horizontal="center" vertical="center"/>
    </xf>
    <xf numFmtId="41" fontId="14" fillId="2" borderId="30" xfId="1" applyNumberFormat="1" applyFont="1" applyFill="1" applyBorder="1" applyAlignment="1">
      <alignment horizontal="center" vertical="center" wrapText="1" shrinkToFit="1"/>
    </xf>
    <xf numFmtId="41" fontId="14" fillId="2" borderId="51" xfId="1" applyNumberFormat="1" applyFont="1" applyFill="1" applyBorder="1" applyAlignment="1">
      <alignment horizontal="center" vertical="center" wrapText="1" shrinkToFit="1"/>
    </xf>
    <xf numFmtId="41" fontId="14" fillId="2" borderId="52" xfId="1" applyNumberFormat="1" applyFont="1" applyFill="1" applyBorder="1" applyAlignment="1">
      <alignment horizontal="center" vertical="center" wrapText="1" shrinkToFit="1"/>
    </xf>
    <xf numFmtId="41" fontId="24" fillId="2" borderId="51" xfId="1" applyNumberFormat="1" applyFont="1" applyFill="1" applyBorder="1" applyAlignment="1">
      <alignment horizontal="center" vertical="center" wrapText="1" shrinkToFit="1"/>
    </xf>
    <xf numFmtId="41" fontId="24" fillId="2" borderId="52" xfId="1" applyNumberFormat="1" applyFont="1" applyFill="1" applyBorder="1" applyAlignment="1">
      <alignment horizontal="center" vertical="center" shrinkToFit="1"/>
    </xf>
    <xf numFmtId="41" fontId="14" fillId="2" borderId="30" xfId="0" applyNumberFormat="1" applyFont="1" applyFill="1" applyBorder="1" applyAlignment="1">
      <alignment horizontal="center" vertical="center" wrapText="1" shrinkToFit="1"/>
    </xf>
    <xf numFmtId="41" fontId="14" fillId="2" borderId="51" xfId="0" applyNumberFormat="1" applyFont="1" applyFill="1" applyBorder="1" applyAlignment="1">
      <alignment horizontal="center" vertical="center" wrapText="1" shrinkToFit="1"/>
    </xf>
    <xf numFmtId="41" fontId="14" fillId="2" borderId="53" xfId="0" applyNumberFormat="1" applyFont="1" applyFill="1" applyBorder="1" applyAlignment="1">
      <alignment horizontal="center" vertical="center" wrapText="1" shrinkToFit="1"/>
    </xf>
    <xf numFmtId="41" fontId="14" fillId="2" borderId="52" xfId="0" applyNumberFormat="1" applyFont="1" applyFill="1" applyBorder="1" applyAlignment="1">
      <alignment horizontal="center" vertical="center" wrapText="1" shrinkToFit="1"/>
    </xf>
    <xf numFmtId="41" fontId="19" fillId="2" borderId="23" xfId="1" applyNumberFormat="1" applyFont="1" applyFill="1" applyBorder="1" applyAlignment="1">
      <alignment horizontal="center" vertical="center" wrapText="1" shrinkToFit="1"/>
    </xf>
    <xf numFmtId="41" fontId="19" fillId="0" borderId="23" xfId="1" applyNumberFormat="1" applyFont="1" applyBorder="1" applyAlignment="1">
      <alignment vertical="center" wrapText="1" shrinkToFit="1"/>
    </xf>
    <xf numFmtId="41" fontId="19" fillId="0" borderId="23" xfId="1" applyNumberFormat="1" applyFont="1" applyBorder="1" applyAlignment="1">
      <alignment horizontal="center" vertical="center" wrapText="1" shrinkToFit="1"/>
    </xf>
    <xf numFmtId="41" fontId="19" fillId="0" borderId="23" xfId="1" applyNumberFormat="1" applyFont="1" applyBorder="1" applyAlignment="1">
      <alignment horizontal="right" vertical="center" wrapText="1" shrinkToFit="1"/>
    </xf>
    <xf numFmtId="3" fontId="25" fillId="0" borderId="28" xfId="0" applyNumberFormat="1" applyFont="1" applyBorder="1" applyAlignment="1">
      <alignment vertical="center" wrapText="1" shrinkToFit="1"/>
    </xf>
    <xf numFmtId="41" fontId="19" fillId="0" borderId="23" xfId="0" applyNumberFormat="1" applyFont="1" applyBorder="1" applyAlignment="1">
      <alignment horizontal="center" vertical="center" wrapText="1" shrinkToFit="1"/>
    </xf>
    <xf numFmtId="41" fontId="19" fillId="0" borderId="40" xfId="0" applyNumberFormat="1" applyFont="1" applyBorder="1" applyAlignment="1">
      <alignment horizontal="left" vertical="center" wrapText="1" shrinkToFit="1"/>
    </xf>
    <xf numFmtId="41" fontId="19" fillId="0" borderId="0" xfId="0" applyNumberFormat="1" applyFont="1" applyAlignment="1">
      <alignment horizontal="left" vertical="center" wrapText="1" shrinkToFit="1"/>
    </xf>
    <xf numFmtId="41" fontId="19" fillId="0" borderId="54" xfId="0" applyNumberFormat="1" applyFont="1" applyBorder="1" applyAlignment="1">
      <alignment horizontal="left" vertical="center" wrapText="1" shrinkToFit="1"/>
    </xf>
    <xf numFmtId="41" fontId="19" fillId="0" borderId="7" xfId="1" applyNumberFormat="1" applyFont="1" applyBorder="1" applyAlignment="1">
      <alignment vertical="center" wrapText="1" shrinkToFit="1"/>
    </xf>
    <xf numFmtId="41" fontId="19" fillId="0" borderId="7" xfId="1" applyNumberFormat="1" applyFont="1" applyBorder="1" applyAlignment="1">
      <alignment horizontal="center" vertical="center" wrapText="1" shrinkToFit="1"/>
    </xf>
    <xf numFmtId="41" fontId="19" fillId="0" borderId="7" xfId="1" applyNumberFormat="1" applyFont="1" applyBorder="1" applyAlignment="1">
      <alignment horizontal="right" vertical="center" wrapText="1" shrinkToFit="1"/>
    </xf>
    <xf numFmtId="3" fontId="25" fillId="0" borderId="2" xfId="0" applyNumberFormat="1" applyFont="1" applyBorder="1" applyAlignment="1">
      <alignment vertical="center" wrapText="1" shrinkToFit="1"/>
    </xf>
    <xf numFmtId="41" fontId="19" fillId="0" borderId="2" xfId="0" applyNumberFormat="1" applyFont="1" applyBorder="1" applyAlignment="1">
      <alignment horizontal="left" vertical="center" wrapText="1" shrinkToFit="1"/>
    </xf>
    <xf numFmtId="41" fontId="19" fillId="0" borderId="4" xfId="0" applyNumberFormat="1" applyFont="1" applyBorder="1" applyAlignment="1">
      <alignment horizontal="left" vertical="center" wrapText="1" shrinkToFit="1"/>
    </xf>
    <xf numFmtId="41" fontId="19" fillId="0" borderId="3" xfId="0" applyNumberFormat="1" applyFont="1" applyBorder="1" applyAlignment="1">
      <alignment horizontal="left" vertical="center" wrapText="1" shrinkToFit="1"/>
    </xf>
    <xf numFmtId="41" fontId="19" fillId="0" borderId="28" xfId="0" applyNumberFormat="1" applyFont="1" applyBorder="1" applyAlignment="1">
      <alignment horizontal="left" vertical="center" wrapText="1" shrinkToFit="1"/>
    </xf>
    <xf numFmtId="41" fontId="19" fillId="0" borderId="1" xfId="0" applyNumberFormat="1" applyFont="1" applyBorder="1" applyAlignment="1">
      <alignment horizontal="left" vertical="center" wrapText="1" shrinkToFit="1"/>
    </xf>
    <xf numFmtId="41" fontId="19" fillId="0" borderId="55" xfId="0" applyNumberFormat="1" applyFont="1" applyBorder="1" applyAlignment="1">
      <alignment horizontal="left" vertical="center" wrapText="1" shrinkToFit="1"/>
    </xf>
    <xf numFmtId="3" fontId="4" fillId="0" borderId="2" xfId="0" applyNumberFormat="1" applyFont="1" applyBorder="1" applyAlignment="1">
      <alignment vertical="center" wrapText="1" shrinkToFit="1"/>
    </xf>
    <xf numFmtId="41" fontId="19" fillId="0" borderId="28" xfId="0" applyNumberFormat="1" applyFont="1" applyBorder="1" applyAlignment="1">
      <alignment vertical="center" wrapText="1" shrinkToFit="1"/>
    </xf>
    <xf numFmtId="41" fontId="19" fillId="0" borderId="1" xfId="0" applyNumberFormat="1" applyFont="1" applyBorder="1" applyAlignment="1">
      <alignment vertical="center" wrapText="1" shrinkToFit="1"/>
    </xf>
    <xf numFmtId="41" fontId="19" fillId="0" borderId="55" xfId="0" applyNumberFormat="1" applyFont="1" applyBorder="1" applyAlignment="1">
      <alignment vertical="center" wrapText="1" shrinkToFit="1"/>
    </xf>
    <xf numFmtId="41" fontId="19" fillId="2" borderId="7" xfId="1" applyNumberFormat="1" applyFont="1" applyFill="1" applyBorder="1" applyAlignment="1">
      <alignment horizontal="center" vertical="center" wrapText="1" shrinkToFit="1"/>
    </xf>
    <xf numFmtId="41" fontId="22" fillId="3" borderId="5" xfId="1" applyNumberFormat="1" applyFont="1" applyFill="1" applyBorder="1" applyAlignment="1">
      <alignment vertical="center"/>
    </xf>
    <xf numFmtId="41" fontId="23" fillId="3" borderId="49" xfId="1" applyNumberFormat="1" applyFont="1" applyFill="1" applyBorder="1" applyAlignment="1">
      <alignment vertical="center" shrinkToFit="1"/>
    </xf>
    <xf numFmtId="41" fontId="4" fillId="3" borderId="49" xfId="1" applyNumberFormat="1" applyFont="1" applyFill="1" applyBorder="1">
      <alignment vertical="center"/>
    </xf>
    <xf numFmtId="41" fontId="4" fillId="3" borderId="49" xfId="1" applyNumberFormat="1" applyFont="1" applyFill="1" applyBorder="1" applyAlignment="1">
      <alignment horizontal="right" vertical="center"/>
    </xf>
    <xf numFmtId="41" fontId="4" fillId="3" borderId="49" xfId="1" applyNumberFormat="1" applyFont="1" applyFill="1" applyBorder="1" applyAlignment="1">
      <alignment horizontal="center" vertical="center"/>
    </xf>
    <xf numFmtId="41" fontId="4" fillId="3" borderId="6" xfId="1" applyNumberFormat="1" applyFont="1" applyFill="1" applyBorder="1" applyAlignment="1">
      <alignment horizontal="center" vertical="center"/>
    </xf>
    <xf numFmtId="41" fontId="26" fillId="3" borderId="40" xfId="1" applyNumberFormat="1" applyFont="1" applyFill="1" applyBorder="1" applyAlignment="1">
      <alignment vertical="center"/>
    </xf>
    <xf numFmtId="41" fontId="27" fillId="3" borderId="0" xfId="1" applyNumberFormat="1" applyFont="1" applyFill="1" applyBorder="1" applyAlignment="1">
      <alignment horizontal="left" vertical="center" wrapText="1"/>
    </xf>
    <xf numFmtId="41" fontId="27" fillId="3" borderId="54" xfId="1" applyNumberFormat="1" applyFont="1" applyFill="1" applyBorder="1" applyAlignment="1">
      <alignment horizontal="left" vertical="center" wrapText="1"/>
    </xf>
    <xf numFmtId="41" fontId="27" fillId="3" borderId="1" xfId="1" applyNumberFormat="1" applyFont="1" applyFill="1" applyBorder="1" applyAlignment="1">
      <alignment horizontal="left" vertical="center" wrapText="1"/>
    </xf>
    <xf numFmtId="41" fontId="27" fillId="3" borderId="55" xfId="1" applyNumberFormat="1" applyFont="1" applyFill="1" applyBorder="1" applyAlignment="1">
      <alignment horizontal="left" vertical="center" wrapText="1"/>
    </xf>
    <xf numFmtId="41" fontId="14" fillId="3" borderId="56" xfId="1" applyNumberFormat="1" applyFont="1" applyFill="1" applyBorder="1" applyAlignment="1">
      <alignment horizontal="center" vertical="center" wrapText="1" shrinkToFit="1"/>
    </xf>
    <xf numFmtId="41" fontId="14" fillId="3" borderId="56" xfId="1" applyNumberFormat="1" applyFont="1" applyFill="1" applyBorder="1" applyAlignment="1">
      <alignment horizontal="center" vertical="center" wrapText="1" shrinkToFit="1"/>
    </xf>
    <xf numFmtId="41" fontId="14" fillId="3" borderId="56" xfId="0" applyNumberFormat="1" applyFont="1" applyFill="1" applyBorder="1" applyAlignment="1">
      <alignment horizontal="center" vertical="center" wrapText="1" shrinkToFit="1"/>
    </xf>
    <xf numFmtId="41" fontId="14" fillId="3" borderId="57" xfId="0" applyNumberFormat="1" applyFont="1" applyFill="1" applyBorder="1" applyAlignment="1">
      <alignment horizontal="center" vertical="center" wrapText="1" shrinkToFit="1"/>
    </xf>
    <xf numFmtId="41" fontId="14" fillId="3" borderId="58" xfId="0" applyNumberFormat="1" applyFont="1" applyFill="1" applyBorder="1" applyAlignment="1">
      <alignment horizontal="center" vertical="center" wrapText="1" shrinkToFit="1"/>
    </xf>
    <xf numFmtId="41" fontId="14" fillId="3" borderId="59" xfId="0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center" wrapText="1"/>
    </xf>
    <xf numFmtId="41" fontId="19" fillId="3" borderId="23" xfId="1" applyNumberFormat="1" applyFont="1" applyFill="1" applyBorder="1" applyAlignment="1">
      <alignment horizontal="center" vertical="center" wrapText="1" shrinkToFit="1"/>
    </xf>
    <xf numFmtId="41" fontId="4" fillId="0" borderId="60" xfId="1" applyNumberFormat="1" applyFont="1" applyBorder="1" applyAlignment="1">
      <alignment horizontal="center" vertical="center" wrapText="1"/>
    </xf>
    <xf numFmtId="41" fontId="19" fillId="0" borderId="11" xfId="0" applyNumberFormat="1" applyFont="1" applyBorder="1" applyAlignment="1">
      <alignment horizontal="left" vertical="center" wrapText="1" shrinkToFit="1"/>
    </xf>
    <xf numFmtId="41" fontId="19" fillId="0" borderId="48" xfId="0" applyNumberFormat="1" applyFont="1" applyBorder="1" applyAlignment="1">
      <alignment horizontal="left" vertical="center" wrapText="1" shrinkToFit="1"/>
    </xf>
    <xf numFmtId="41" fontId="19" fillId="0" borderId="12" xfId="0" applyNumberFormat="1" applyFont="1" applyBorder="1" applyAlignment="1">
      <alignment horizontal="left" vertical="center" wrapText="1" shrinkToFit="1"/>
    </xf>
    <xf numFmtId="41" fontId="19" fillId="0" borderId="2" xfId="0" applyNumberFormat="1" applyFont="1" applyBorder="1" applyAlignment="1">
      <alignment horizontal="center" vertical="center" wrapText="1" shrinkToFit="1"/>
    </xf>
    <xf numFmtId="41" fontId="19" fillId="0" borderId="4" xfId="0" applyNumberFormat="1" applyFont="1" applyBorder="1" applyAlignment="1">
      <alignment horizontal="center" vertical="center" wrapText="1" shrinkToFit="1"/>
    </xf>
    <xf numFmtId="41" fontId="19" fillId="0" borderId="3" xfId="0" applyNumberFormat="1" applyFont="1" applyBorder="1" applyAlignment="1">
      <alignment horizontal="center" vertical="center" wrapText="1" shrinkToFit="1"/>
    </xf>
    <xf numFmtId="41" fontId="19" fillId="3" borderId="7" xfId="1" applyNumberFormat="1" applyFont="1" applyFill="1" applyBorder="1" applyAlignment="1">
      <alignment horizontal="center" vertical="center" wrapText="1" shrinkToFit="1"/>
    </xf>
    <xf numFmtId="41" fontId="19" fillId="0" borderId="7" xfId="0" applyNumberFormat="1" applyFont="1" applyBorder="1" applyAlignment="1">
      <alignment horizontal="center" vertical="center" wrapText="1" shrinkToFit="1"/>
    </xf>
    <xf numFmtId="41" fontId="4" fillId="0" borderId="7" xfId="1" applyNumberFormat="1" applyFont="1" applyBorder="1" applyAlignment="1">
      <alignment horizontal="center" vertical="center" wrapText="1"/>
    </xf>
    <xf numFmtId="41" fontId="19" fillId="0" borderId="2" xfId="0" applyNumberFormat="1" applyFont="1" applyBorder="1" applyAlignment="1">
      <alignment vertical="center" wrapText="1" shrinkToFit="1"/>
    </xf>
    <xf numFmtId="41" fontId="19" fillId="0" borderId="4" xfId="0" applyNumberFormat="1" applyFont="1" applyBorder="1" applyAlignment="1">
      <alignment vertical="center" wrapText="1" shrinkToFit="1"/>
    </xf>
    <xf numFmtId="41" fontId="19" fillId="0" borderId="3" xfId="0" applyNumberFormat="1" applyFont="1" applyBorder="1" applyAlignment="1">
      <alignment vertical="center" wrapText="1" shrinkToFit="1"/>
    </xf>
    <xf numFmtId="41" fontId="19" fillId="0" borderId="7" xfId="0" applyNumberFormat="1" applyFont="1" applyBorder="1" applyAlignment="1">
      <alignment vertical="center" wrapText="1" shrinkToFit="1"/>
    </xf>
    <xf numFmtId="41" fontId="22" fillId="4" borderId="5" xfId="1" applyNumberFormat="1" applyFont="1" applyFill="1" applyBorder="1" applyAlignment="1">
      <alignment vertical="center"/>
    </xf>
    <xf numFmtId="41" fontId="23" fillId="4" borderId="49" xfId="1" applyNumberFormat="1" applyFont="1" applyFill="1" applyBorder="1" applyAlignment="1">
      <alignment vertical="center" shrinkToFit="1"/>
    </xf>
    <xf numFmtId="41" fontId="4" fillId="4" borderId="49" xfId="1" applyNumberFormat="1" applyFont="1" applyFill="1" applyBorder="1">
      <alignment vertical="center"/>
    </xf>
    <xf numFmtId="41" fontId="4" fillId="4" borderId="49" xfId="1" applyNumberFormat="1" applyFont="1" applyFill="1" applyBorder="1" applyAlignment="1">
      <alignment horizontal="right" vertical="center"/>
    </xf>
    <xf numFmtId="41" fontId="4" fillId="4" borderId="49" xfId="1" applyNumberFormat="1" applyFont="1" applyFill="1" applyBorder="1" applyAlignment="1">
      <alignment horizontal="center" vertical="center"/>
    </xf>
    <xf numFmtId="41" fontId="4" fillId="4" borderId="6" xfId="1" applyNumberFormat="1" applyFont="1" applyFill="1" applyBorder="1" applyAlignment="1">
      <alignment horizontal="center" vertical="center"/>
    </xf>
    <xf numFmtId="41" fontId="14" fillId="4" borderId="56" xfId="1" applyNumberFormat="1" applyFont="1" applyFill="1" applyBorder="1" applyAlignment="1">
      <alignment horizontal="center" vertical="center" wrapText="1" shrinkToFit="1"/>
    </xf>
    <xf numFmtId="41" fontId="14" fillId="4" borderId="56" xfId="1" applyNumberFormat="1" applyFont="1" applyFill="1" applyBorder="1" applyAlignment="1">
      <alignment horizontal="center" vertical="center" wrapText="1" shrinkToFit="1"/>
    </xf>
    <xf numFmtId="41" fontId="14" fillId="4" borderId="56" xfId="0" applyNumberFormat="1" applyFont="1" applyFill="1" applyBorder="1" applyAlignment="1">
      <alignment horizontal="center" vertical="center" wrapText="1" shrinkToFit="1"/>
    </xf>
    <xf numFmtId="41" fontId="14" fillId="4" borderId="57" xfId="0" applyNumberFormat="1" applyFont="1" applyFill="1" applyBorder="1" applyAlignment="1">
      <alignment horizontal="center" vertical="center" wrapText="1" shrinkToFit="1"/>
    </xf>
    <xf numFmtId="41" fontId="14" fillId="4" borderId="58" xfId="0" applyNumberFormat="1" applyFont="1" applyFill="1" applyBorder="1" applyAlignment="1">
      <alignment horizontal="center" vertical="center" wrapText="1" shrinkToFit="1"/>
    </xf>
    <xf numFmtId="41" fontId="14" fillId="4" borderId="59" xfId="0" applyNumberFormat="1" applyFont="1" applyFill="1" applyBorder="1" applyAlignment="1">
      <alignment horizontal="center" vertical="center" wrapText="1" shrinkToFit="1"/>
    </xf>
    <xf numFmtId="41" fontId="19" fillId="4" borderId="23" xfId="1" applyNumberFormat="1" applyFont="1" applyFill="1" applyBorder="1" applyAlignment="1">
      <alignment horizontal="center" vertical="center" wrapText="1" shrinkToFit="1"/>
    </xf>
    <xf numFmtId="41" fontId="19" fillId="0" borderId="13" xfId="0" applyNumberFormat="1" applyFont="1" applyBorder="1" applyAlignment="1">
      <alignment horizontal="left" vertical="center" wrapText="1" shrinkToFit="1"/>
    </xf>
    <xf numFmtId="41" fontId="19" fillId="0" borderId="14" xfId="0" applyNumberFormat="1" applyFont="1" applyBorder="1" applyAlignment="1">
      <alignment horizontal="left" vertical="center" wrapText="1" shrinkToFit="1"/>
    </xf>
    <xf numFmtId="41" fontId="19" fillId="0" borderId="61" xfId="0" applyNumberFormat="1" applyFont="1" applyBorder="1" applyAlignment="1">
      <alignment horizontal="left" vertical="center" wrapText="1" shrinkToFit="1"/>
    </xf>
    <xf numFmtId="3" fontId="25" fillId="0" borderId="7" xfId="0" applyNumberFormat="1" applyFont="1" applyBorder="1" applyAlignment="1">
      <alignment vertical="center" wrapText="1" shrinkToFit="1"/>
    </xf>
    <xf numFmtId="0" fontId="19" fillId="0" borderId="7" xfId="0" applyFont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 6" xfId="2" xr:uid="{BAB5995B-CE4C-447D-A32E-553AE9FFC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2552700</xdr:colOff>
      <xdr:row>39</xdr:row>
      <xdr:rowOff>371475</xdr:rowOff>
    </xdr:from>
    <xdr:to>
      <xdr:col>7</xdr:col>
      <xdr:colOff>28575</xdr:colOff>
      <xdr:row>39</xdr:row>
      <xdr:rowOff>371475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4F7CEA2-F5E3-4327-87EB-E70E2F14D91E}"/>
            </a:ext>
          </a:extLst>
        </xdr:cNvPr>
        <xdr:cNvCxnSpPr/>
      </xdr:nvCxnSpPr>
      <xdr:spPr>
        <a:xfrm>
          <a:off x="3124200" y="14439900"/>
          <a:ext cx="2752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D39A-0249-414E-8952-39624F9E9DCD}">
  <dimension ref="A1:R164"/>
  <sheetViews>
    <sheetView tabSelected="1" view="pageBreakPreview" zoomScale="70" zoomScaleNormal="100" zoomScaleSheetLayoutView="70" workbookViewId="0">
      <selection activeCell="F3" sqref="F3"/>
    </sheetView>
  </sheetViews>
  <sheetFormatPr defaultRowHeight="14.25" x14ac:dyDescent="0.25"/>
  <cols>
    <col min="1" max="1" width="6.6640625" style="7" customWidth="1"/>
    <col min="2" max="2" width="29.88671875" style="7" customWidth="1"/>
    <col min="3" max="5" width="4.5546875" style="7" customWidth="1"/>
    <col min="6" max="6" width="6.109375" style="7" bestFit="1" customWidth="1"/>
    <col min="7" max="7" width="11.88671875" style="7" customWidth="1"/>
    <col min="8" max="8" width="12.21875" style="7" customWidth="1"/>
    <col min="9" max="9" width="10.44140625" style="7" customWidth="1"/>
    <col min="10" max="10" width="8.5546875" style="7" customWidth="1"/>
    <col min="11" max="12" width="11.21875" style="7" customWidth="1"/>
    <col min="13" max="13" width="10.33203125" style="7" bestFit="1" customWidth="1"/>
    <col min="14" max="14" width="8.88671875" style="7"/>
    <col min="15" max="15" width="10.33203125" style="7" bestFit="1" customWidth="1"/>
    <col min="16" max="16384" width="8.88671875" style="7"/>
  </cols>
  <sheetData>
    <row r="1" spans="1:18" s="2" customFormat="1" ht="27.75" customHeight="1" x14ac:dyDescent="0.25">
      <c r="A1" s="1"/>
      <c r="I1" s="3"/>
      <c r="J1" s="4"/>
      <c r="K1" s="4"/>
      <c r="L1" s="5" t="s">
        <v>0</v>
      </c>
    </row>
    <row r="2" spans="1:18" ht="30.75" customHeight="1" x14ac:dyDescent="0.25">
      <c r="A2" s="6" t="s">
        <v>1</v>
      </c>
      <c r="I2" s="8" t="s">
        <v>2</v>
      </c>
      <c r="J2" s="9" t="s">
        <v>3</v>
      </c>
      <c r="K2" s="9"/>
      <c r="L2" s="9"/>
      <c r="M2" s="10"/>
    </row>
    <row r="3" spans="1:18" ht="30.75" customHeight="1" x14ac:dyDescent="0.25">
      <c r="A3" s="6"/>
      <c r="I3" s="8"/>
      <c r="J3" s="11"/>
      <c r="K3" s="11"/>
      <c r="L3" s="11"/>
      <c r="M3" s="10"/>
    </row>
    <row r="4" spans="1:18" ht="3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8" ht="0.7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3"/>
    </row>
    <row r="6" spans="1:18" ht="0.7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3"/>
    </row>
    <row r="7" spans="1:18" ht="39.950000000000003" customHeight="1" x14ac:dyDescent="0.25">
      <c r="A7" s="16" t="s">
        <v>5</v>
      </c>
      <c r="B7" s="17"/>
      <c r="C7" s="18" t="str">
        <f>IF([1]UsagePlan!C6="","",[1]UsagePlan!C6)</f>
        <v/>
      </c>
      <c r="D7" s="19"/>
      <c r="E7" s="19"/>
      <c r="F7" s="19"/>
      <c r="G7" s="19"/>
      <c r="H7" s="19"/>
      <c r="I7" s="20" t="s">
        <v>6</v>
      </c>
      <c r="J7" s="19" t="str">
        <f>IF([1]UsagePlan!J6="","",[1]UsagePlan!J6)</f>
        <v/>
      </c>
      <c r="K7" s="19"/>
      <c r="L7" s="21"/>
    </row>
    <row r="8" spans="1:18" ht="39.950000000000003" customHeight="1" x14ac:dyDescent="0.25">
      <c r="A8" s="16" t="s">
        <v>7</v>
      </c>
      <c r="B8" s="17"/>
      <c r="C8" s="16" t="str">
        <f>IF([1]UsagePlan!C7="","",[1]UsagePlan!C7)</f>
        <v/>
      </c>
      <c r="D8" s="22"/>
      <c r="E8" s="22"/>
      <c r="F8" s="22"/>
      <c r="G8" s="22"/>
      <c r="H8" s="22"/>
      <c r="I8" s="22"/>
      <c r="J8" s="22"/>
      <c r="K8" s="22"/>
      <c r="L8" s="17"/>
    </row>
    <row r="9" spans="1:18" ht="39.950000000000003" customHeight="1" x14ac:dyDescent="0.25">
      <c r="A9" s="23" t="s">
        <v>8</v>
      </c>
      <c r="B9" s="24"/>
      <c r="C9" s="16" t="str">
        <f>IF([1]UsagePlan!C8="","",[1]UsagePlan!C8)</f>
        <v/>
      </c>
      <c r="D9" s="22"/>
      <c r="E9" s="22"/>
      <c r="F9" s="22"/>
      <c r="G9" s="22"/>
      <c r="H9" s="22"/>
      <c r="I9" s="22"/>
      <c r="J9" s="22"/>
      <c r="K9" s="22"/>
      <c r="L9" s="17"/>
    </row>
    <row r="10" spans="1:18" ht="39.950000000000003" customHeight="1" x14ac:dyDescent="0.25">
      <c r="A10" s="25" t="s">
        <v>9</v>
      </c>
      <c r="B10" s="25"/>
      <c r="C10" s="26" t="s">
        <v>10</v>
      </c>
      <c r="D10" s="27"/>
      <c r="E10" s="28" t="str">
        <f>IF([1]UsagePlan!E9="","",[1]UsagePlan!E9)</f>
        <v/>
      </c>
      <c r="F10" s="29"/>
      <c r="G10" s="29"/>
      <c r="H10" s="30"/>
      <c r="I10" s="31" t="s">
        <v>11</v>
      </c>
      <c r="J10" s="16" t="str">
        <f>IF([1]UsagePlan!J9="","",[1]UsagePlan!J9)</f>
        <v/>
      </c>
      <c r="K10" s="22"/>
      <c r="L10" s="17"/>
    </row>
    <row r="11" spans="1:18" ht="39.950000000000003" customHeight="1" x14ac:dyDescent="0.25">
      <c r="A11" s="25"/>
      <c r="B11" s="25"/>
      <c r="C11" s="26" t="s">
        <v>12</v>
      </c>
      <c r="D11" s="27"/>
      <c r="E11" s="28" t="str">
        <f>IF([1]UsagePlan!E10="","",[1]UsagePlan!E10)</f>
        <v/>
      </c>
      <c r="F11" s="29"/>
      <c r="G11" s="29"/>
      <c r="H11" s="30"/>
      <c r="I11" s="31" t="s">
        <v>13</v>
      </c>
      <c r="J11" s="16" t="str">
        <f>IF([1]UsagePlan!J10="","",[1]UsagePlan!J10)</f>
        <v/>
      </c>
      <c r="K11" s="22"/>
      <c r="L11" s="17"/>
    </row>
    <row r="12" spans="1:18" ht="8.1" customHeight="1" thickBot="1" x14ac:dyDescent="0.3">
      <c r="A12" s="32"/>
      <c r="B12" s="32"/>
      <c r="C12" s="33"/>
      <c r="D12" s="33"/>
      <c r="E12" s="33"/>
      <c r="F12" s="33"/>
      <c r="G12" s="34"/>
      <c r="H12" s="35"/>
      <c r="I12" s="35"/>
      <c r="J12" s="32"/>
      <c r="K12" s="32"/>
      <c r="L12" s="32"/>
    </row>
    <row r="13" spans="1:18" s="45" customFormat="1" ht="15.75" customHeight="1" x14ac:dyDescent="0.25">
      <c r="A13" s="36" t="s">
        <v>14</v>
      </c>
      <c r="B13" s="37" t="s">
        <v>15</v>
      </c>
      <c r="C13" s="38" t="s">
        <v>16</v>
      </c>
      <c r="D13" s="39"/>
      <c r="E13" s="40" t="s">
        <v>17</v>
      </c>
      <c r="F13" s="41"/>
      <c r="G13" s="37" t="s">
        <v>18</v>
      </c>
      <c r="H13" s="37" t="s">
        <v>19</v>
      </c>
      <c r="I13" s="37" t="s">
        <v>20</v>
      </c>
      <c r="J13" s="42" t="s">
        <v>21</v>
      </c>
      <c r="K13" s="43"/>
      <c r="L13" s="44"/>
    </row>
    <row r="14" spans="1:18" s="45" customFormat="1" ht="18" customHeight="1" thickBot="1" x14ac:dyDescent="0.3">
      <c r="A14" s="46"/>
      <c r="B14" s="47"/>
      <c r="C14" s="48" t="s">
        <v>22</v>
      </c>
      <c r="D14" s="48" t="s">
        <v>23</v>
      </c>
      <c r="E14" s="48" t="s">
        <v>22</v>
      </c>
      <c r="F14" s="49" t="s">
        <v>23</v>
      </c>
      <c r="G14" s="47"/>
      <c r="H14" s="47"/>
      <c r="I14" s="47"/>
      <c r="J14" s="50"/>
      <c r="K14" s="51"/>
      <c r="L14" s="52"/>
    </row>
    <row r="15" spans="1:18" ht="30" customHeight="1" thickTop="1" x14ac:dyDescent="0.25">
      <c r="A15" s="53"/>
      <c r="B15" s="54"/>
      <c r="C15" s="54"/>
      <c r="D15" s="55" t="str">
        <f t="shared" ref="D15:D30" si="0">IF($B15="","",VLOOKUP($B15,$B$43:$G$303,3,0))</f>
        <v/>
      </c>
      <c r="E15" s="54"/>
      <c r="F15" s="55" t="str">
        <f t="shared" ref="F15:F30" si="1">IF($B15="","",VLOOKUP($B15,$B$43:$G$303,5,0))</f>
        <v/>
      </c>
      <c r="G15" s="56" t="str">
        <f t="shared" ref="G15:G30" si="2">IF($B15="","",VLOOKUP($B15,$B$43:$G$303,6,0))</f>
        <v/>
      </c>
      <c r="H15" s="56" t="str">
        <f>IF(OR($B15="",C15="",E15=""),"",IF(AND(B15="A11.非接触型検温計（5台目より1台3,000円）",C15&gt;4),C15*E15*G15-((C15-4)*1000),C15*E15*G15))</f>
        <v/>
      </c>
      <c r="I15" s="57" t="str">
        <f t="shared" ref="I15:I30" si="3">IF($B15="","",VLOOKUP($B15,$B$43:$H$303,7,0))</f>
        <v/>
      </c>
      <c r="J15" s="58"/>
      <c r="K15" s="59"/>
      <c r="L15" s="60"/>
      <c r="M15" s="61"/>
      <c r="R15" s="13"/>
    </row>
    <row r="16" spans="1:18" ht="30" customHeight="1" x14ac:dyDescent="0.25">
      <c r="A16" s="62"/>
      <c r="B16" s="54"/>
      <c r="C16" s="54"/>
      <c r="D16" s="55" t="str">
        <f t="shared" si="0"/>
        <v/>
      </c>
      <c r="E16" s="54"/>
      <c r="F16" s="55" t="str">
        <f t="shared" si="1"/>
        <v/>
      </c>
      <c r="G16" s="56" t="str">
        <f t="shared" si="2"/>
        <v/>
      </c>
      <c r="H16" s="56" t="str">
        <f t="shared" ref="H16:H30" si="4">IF(OR($B16="",C16="",E16=""),"",IF(AND(B16="A11.非接触型検温計（5台目より1台3,000円）",C16&gt;4),C16*E16*G16-((C16-4)*1000),C16*E16*G16))</f>
        <v/>
      </c>
      <c r="I16" s="57" t="str">
        <f t="shared" si="3"/>
        <v/>
      </c>
      <c r="J16" s="58"/>
      <c r="K16" s="59"/>
      <c r="L16" s="60"/>
      <c r="M16" s="61"/>
    </row>
    <row r="17" spans="1:13" ht="30" customHeight="1" x14ac:dyDescent="0.25">
      <c r="A17" s="62"/>
      <c r="B17" s="54"/>
      <c r="C17" s="54"/>
      <c r="D17" s="55" t="str">
        <f t="shared" si="0"/>
        <v/>
      </c>
      <c r="E17" s="54"/>
      <c r="F17" s="55" t="str">
        <f t="shared" si="1"/>
        <v/>
      </c>
      <c r="G17" s="56" t="str">
        <f t="shared" si="2"/>
        <v/>
      </c>
      <c r="H17" s="56" t="str">
        <f t="shared" si="4"/>
        <v/>
      </c>
      <c r="I17" s="57" t="str">
        <f t="shared" si="3"/>
        <v/>
      </c>
      <c r="J17" s="63"/>
      <c r="K17" s="64"/>
      <c r="L17" s="65"/>
      <c r="M17" s="61"/>
    </row>
    <row r="18" spans="1:13" ht="30" customHeight="1" x14ac:dyDescent="0.25">
      <c r="A18" s="62"/>
      <c r="B18" s="54"/>
      <c r="C18" s="54"/>
      <c r="D18" s="55" t="str">
        <f t="shared" si="0"/>
        <v/>
      </c>
      <c r="E18" s="54"/>
      <c r="F18" s="55" t="str">
        <f t="shared" si="1"/>
        <v/>
      </c>
      <c r="G18" s="56" t="str">
        <f t="shared" si="2"/>
        <v/>
      </c>
      <c r="H18" s="56" t="str">
        <f t="shared" si="4"/>
        <v/>
      </c>
      <c r="I18" s="57" t="str">
        <f t="shared" si="3"/>
        <v/>
      </c>
      <c r="J18" s="58"/>
      <c r="K18" s="59"/>
      <c r="L18" s="60"/>
      <c r="M18" s="61"/>
    </row>
    <row r="19" spans="1:13" ht="30" customHeight="1" x14ac:dyDescent="0.25">
      <c r="A19" s="62"/>
      <c r="B19" s="54"/>
      <c r="C19" s="54"/>
      <c r="D19" s="55" t="str">
        <f t="shared" si="0"/>
        <v/>
      </c>
      <c r="E19" s="54"/>
      <c r="F19" s="55" t="str">
        <f t="shared" si="1"/>
        <v/>
      </c>
      <c r="G19" s="56" t="str">
        <f t="shared" si="2"/>
        <v/>
      </c>
      <c r="H19" s="56" t="str">
        <f t="shared" si="4"/>
        <v/>
      </c>
      <c r="I19" s="57" t="str">
        <f t="shared" si="3"/>
        <v/>
      </c>
      <c r="J19" s="66"/>
      <c r="K19" s="66"/>
      <c r="L19" s="67"/>
      <c r="M19" s="61"/>
    </row>
    <row r="20" spans="1:13" ht="30" customHeight="1" x14ac:dyDescent="0.25">
      <c r="A20" s="62"/>
      <c r="B20" s="54"/>
      <c r="C20" s="54"/>
      <c r="D20" s="55" t="str">
        <f t="shared" si="0"/>
        <v/>
      </c>
      <c r="E20" s="54"/>
      <c r="F20" s="55" t="str">
        <f t="shared" si="1"/>
        <v/>
      </c>
      <c r="G20" s="56" t="str">
        <f t="shared" si="2"/>
        <v/>
      </c>
      <c r="H20" s="56" t="str">
        <f t="shared" si="4"/>
        <v/>
      </c>
      <c r="I20" s="57" t="str">
        <f t="shared" si="3"/>
        <v/>
      </c>
      <c r="J20" s="66"/>
      <c r="K20" s="66"/>
      <c r="L20" s="67"/>
      <c r="M20" s="61"/>
    </row>
    <row r="21" spans="1:13" ht="30" customHeight="1" x14ac:dyDescent="0.25">
      <c r="A21" s="62"/>
      <c r="B21" s="54"/>
      <c r="C21" s="54"/>
      <c r="D21" s="55" t="str">
        <f t="shared" si="0"/>
        <v/>
      </c>
      <c r="E21" s="68"/>
      <c r="F21" s="55" t="str">
        <f t="shared" si="1"/>
        <v/>
      </c>
      <c r="G21" s="56" t="str">
        <f t="shared" si="2"/>
        <v/>
      </c>
      <c r="H21" s="56" t="str">
        <f t="shared" si="4"/>
        <v/>
      </c>
      <c r="I21" s="69" t="str">
        <f t="shared" si="3"/>
        <v/>
      </c>
      <c r="J21" s="70"/>
      <c r="K21" s="71"/>
      <c r="L21" s="72"/>
      <c r="M21" s="61"/>
    </row>
    <row r="22" spans="1:13" ht="30" customHeight="1" x14ac:dyDescent="0.25">
      <c r="A22" s="62"/>
      <c r="B22" s="54"/>
      <c r="C22" s="54"/>
      <c r="D22" s="55" t="str">
        <f t="shared" si="0"/>
        <v/>
      </c>
      <c r="E22" s="68"/>
      <c r="F22" s="55" t="str">
        <f t="shared" si="1"/>
        <v/>
      </c>
      <c r="G22" s="56" t="str">
        <f t="shared" si="2"/>
        <v/>
      </c>
      <c r="H22" s="56" t="str">
        <f t="shared" si="4"/>
        <v/>
      </c>
      <c r="I22" s="69" t="str">
        <f t="shared" si="3"/>
        <v/>
      </c>
      <c r="J22" s="70"/>
      <c r="K22" s="71"/>
      <c r="L22" s="72"/>
      <c r="M22" s="61"/>
    </row>
    <row r="23" spans="1:13" ht="30" customHeight="1" x14ac:dyDescent="0.25">
      <c r="A23" s="62"/>
      <c r="B23" s="54"/>
      <c r="C23" s="54"/>
      <c r="D23" s="55" t="str">
        <f t="shared" si="0"/>
        <v/>
      </c>
      <c r="E23" s="68"/>
      <c r="F23" s="55" t="str">
        <f t="shared" si="1"/>
        <v/>
      </c>
      <c r="G23" s="56" t="str">
        <f t="shared" si="2"/>
        <v/>
      </c>
      <c r="H23" s="56" t="str">
        <f t="shared" si="4"/>
        <v/>
      </c>
      <c r="I23" s="69" t="str">
        <f t="shared" si="3"/>
        <v/>
      </c>
      <c r="J23" s="70"/>
      <c r="K23" s="71"/>
      <c r="L23" s="72"/>
      <c r="M23" s="61"/>
    </row>
    <row r="24" spans="1:13" ht="30" customHeight="1" x14ac:dyDescent="0.25">
      <c r="A24" s="62"/>
      <c r="B24" s="54"/>
      <c r="C24" s="54"/>
      <c r="D24" s="55" t="str">
        <f t="shared" si="0"/>
        <v/>
      </c>
      <c r="E24" s="68"/>
      <c r="F24" s="55" t="str">
        <f t="shared" si="1"/>
        <v/>
      </c>
      <c r="G24" s="56" t="str">
        <f t="shared" si="2"/>
        <v/>
      </c>
      <c r="H24" s="56" t="str">
        <f t="shared" si="4"/>
        <v/>
      </c>
      <c r="I24" s="69" t="str">
        <f t="shared" si="3"/>
        <v/>
      </c>
      <c r="J24" s="70"/>
      <c r="K24" s="71"/>
      <c r="L24" s="72"/>
      <c r="M24" s="61"/>
    </row>
    <row r="25" spans="1:13" ht="30" customHeight="1" x14ac:dyDescent="0.25">
      <c r="A25" s="62"/>
      <c r="B25" s="54"/>
      <c r="C25" s="54"/>
      <c r="D25" s="55" t="str">
        <f t="shared" si="0"/>
        <v/>
      </c>
      <c r="E25" s="68"/>
      <c r="F25" s="55" t="str">
        <f t="shared" si="1"/>
        <v/>
      </c>
      <c r="G25" s="56" t="str">
        <f t="shared" si="2"/>
        <v/>
      </c>
      <c r="H25" s="56" t="str">
        <f t="shared" si="4"/>
        <v/>
      </c>
      <c r="I25" s="69" t="str">
        <f t="shared" si="3"/>
        <v/>
      </c>
      <c r="J25" s="70"/>
      <c r="K25" s="71"/>
      <c r="L25" s="72"/>
      <c r="M25" s="61"/>
    </row>
    <row r="26" spans="1:13" ht="30" customHeight="1" x14ac:dyDescent="0.25">
      <c r="A26" s="62"/>
      <c r="B26" s="54"/>
      <c r="C26" s="54"/>
      <c r="D26" s="55" t="str">
        <f t="shared" si="0"/>
        <v/>
      </c>
      <c r="E26" s="68"/>
      <c r="F26" s="55" t="str">
        <f t="shared" si="1"/>
        <v/>
      </c>
      <c r="G26" s="56" t="str">
        <f t="shared" si="2"/>
        <v/>
      </c>
      <c r="H26" s="56" t="str">
        <f t="shared" si="4"/>
        <v/>
      </c>
      <c r="I26" s="69" t="str">
        <f t="shared" si="3"/>
        <v/>
      </c>
      <c r="J26" s="70"/>
      <c r="K26" s="71"/>
      <c r="L26" s="72"/>
      <c r="M26" s="61"/>
    </row>
    <row r="27" spans="1:13" ht="30" customHeight="1" x14ac:dyDescent="0.25">
      <c r="A27" s="62"/>
      <c r="B27" s="54"/>
      <c r="C27" s="54"/>
      <c r="D27" s="55" t="str">
        <f t="shared" si="0"/>
        <v/>
      </c>
      <c r="E27" s="68"/>
      <c r="F27" s="55" t="str">
        <f t="shared" si="1"/>
        <v/>
      </c>
      <c r="G27" s="56" t="str">
        <f t="shared" si="2"/>
        <v/>
      </c>
      <c r="H27" s="56" t="str">
        <f t="shared" si="4"/>
        <v/>
      </c>
      <c r="I27" s="69" t="str">
        <f t="shared" si="3"/>
        <v/>
      </c>
      <c r="J27" s="70"/>
      <c r="K27" s="71"/>
      <c r="L27" s="72"/>
      <c r="M27" s="61"/>
    </row>
    <row r="28" spans="1:13" ht="30" customHeight="1" x14ac:dyDescent="0.25">
      <c r="A28" s="62"/>
      <c r="B28" s="54"/>
      <c r="C28" s="68"/>
      <c r="D28" s="55" t="str">
        <f t="shared" si="0"/>
        <v/>
      </c>
      <c r="E28" s="68"/>
      <c r="F28" s="55" t="str">
        <f t="shared" si="1"/>
        <v/>
      </c>
      <c r="G28" s="56" t="str">
        <f t="shared" si="2"/>
        <v/>
      </c>
      <c r="H28" s="56" t="str">
        <f t="shared" si="4"/>
        <v/>
      </c>
      <c r="I28" s="57" t="str">
        <f t="shared" si="3"/>
        <v/>
      </c>
      <c r="J28" s="66"/>
      <c r="K28" s="66"/>
      <c r="L28" s="67"/>
      <c r="M28" s="61"/>
    </row>
    <row r="29" spans="1:13" ht="30" customHeight="1" x14ac:dyDescent="0.25">
      <c r="A29" s="62"/>
      <c r="B29" s="54"/>
      <c r="C29" s="68"/>
      <c r="D29" s="55" t="str">
        <f t="shared" si="0"/>
        <v/>
      </c>
      <c r="E29" s="68"/>
      <c r="F29" s="55" t="str">
        <f t="shared" si="1"/>
        <v/>
      </c>
      <c r="G29" s="56" t="str">
        <f t="shared" si="2"/>
        <v/>
      </c>
      <c r="H29" s="56" t="str">
        <f t="shared" si="4"/>
        <v/>
      </c>
      <c r="I29" s="57" t="str">
        <f t="shared" si="3"/>
        <v/>
      </c>
      <c r="J29" s="66"/>
      <c r="K29" s="66"/>
      <c r="L29" s="67"/>
      <c r="M29" s="61"/>
    </row>
    <row r="30" spans="1:13" ht="30" customHeight="1" thickBot="1" x14ac:dyDescent="0.3">
      <c r="A30" s="73"/>
      <c r="B30" s="74"/>
      <c r="C30" s="75"/>
      <c r="D30" s="76" t="str">
        <f t="shared" si="0"/>
        <v/>
      </c>
      <c r="E30" s="75"/>
      <c r="F30" s="76" t="str">
        <f t="shared" si="1"/>
        <v/>
      </c>
      <c r="G30" s="77" t="str">
        <f t="shared" si="2"/>
        <v/>
      </c>
      <c r="H30" s="77" t="str">
        <f t="shared" si="4"/>
        <v/>
      </c>
      <c r="I30" s="78" t="str">
        <f t="shared" si="3"/>
        <v/>
      </c>
      <c r="J30" s="79"/>
      <c r="K30" s="79"/>
      <c r="L30" s="80"/>
      <c r="M30" s="61"/>
    </row>
    <row r="31" spans="1:13" ht="30" customHeight="1" thickTop="1" x14ac:dyDescent="0.25">
      <c r="A31" s="81" t="s">
        <v>24</v>
      </c>
      <c r="B31" s="82"/>
      <c r="C31" s="82"/>
      <c r="D31" s="82"/>
      <c r="E31" s="82"/>
      <c r="F31" s="82"/>
      <c r="G31" s="82"/>
      <c r="H31" s="83" t="str">
        <f>IF(SUMIF($B$15:$B$30,"A*",$H$15:$H$30)=0,"",SUMIF($B$15:$B$30,"A*",$H$15:$H$30))</f>
        <v/>
      </c>
      <c r="I31" s="84"/>
      <c r="J31" s="85"/>
      <c r="K31" s="85"/>
      <c r="L31" s="86"/>
    </row>
    <row r="32" spans="1:13" ht="30" customHeight="1" x14ac:dyDescent="0.25">
      <c r="A32" s="87" t="s">
        <v>25</v>
      </c>
      <c r="B32" s="88"/>
      <c r="C32" s="88"/>
      <c r="D32" s="88"/>
      <c r="E32" s="88"/>
      <c r="F32" s="88"/>
      <c r="G32" s="89"/>
      <c r="H32" s="83" t="str">
        <f>IF(SUMIF($B$15:$B$30,"B*",$H$15:$H$30)=0,"",SUMIF($B$15:$B$30,"B*",$H$15:$H$30))</f>
        <v/>
      </c>
      <c r="I32" s="90"/>
      <c r="J32" s="91"/>
      <c r="K32" s="91"/>
      <c r="L32" s="92"/>
    </row>
    <row r="33" spans="1:13" ht="30" customHeight="1" x14ac:dyDescent="0.25">
      <c r="A33" s="87" t="s">
        <v>26</v>
      </c>
      <c r="B33" s="88"/>
      <c r="C33" s="88"/>
      <c r="D33" s="88"/>
      <c r="E33" s="88"/>
      <c r="F33" s="88"/>
      <c r="G33" s="89"/>
      <c r="H33" s="83"/>
      <c r="I33" s="90"/>
      <c r="J33" s="91"/>
      <c r="K33" s="91"/>
      <c r="L33" s="92"/>
    </row>
    <row r="34" spans="1:13" ht="30" customHeight="1" thickBot="1" x14ac:dyDescent="0.3">
      <c r="A34" s="87" t="s">
        <v>27</v>
      </c>
      <c r="B34" s="88"/>
      <c r="C34" s="88"/>
      <c r="D34" s="88"/>
      <c r="E34" s="88"/>
      <c r="F34" s="88"/>
      <c r="G34" s="89"/>
      <c r="H34" s="93" t="str">
        <f>IF(SUMIF($B$15:$B$30,"C*",$H$15:$H$30)=0,"",SUMIF($B$15:$B$30,"C*",$H$15:$H$30))</f>
        <v/>
      </c>
      <c r="I34" s="90"/>
      <c r="J34" s="91"/>
      <c r="K34" s="91"/>
      <c r="L34" s="92"/>
    </row>
    <row r="35" spans="1:13" ht="30" customHeight="1" thickTop="1" thickBot="1" x14ac:dyDescent="0.3">
      <c r="A35" s="94" t="s">
        <v>28</v>
      </c>
      <c r="B35" s="95"/>
      <c r="C35" s="95"/>
      <c r="D35" s="95"/>
      <c r="E35" s="95"/>
      <c r="F35" s="95"/>
      <c r="G35" s="96"/>
      <c r="H35" s="97" t="str">
        <f>IF(AND(H31="",H32="",H33="",H34=""),"",SUM(H31,H32,H33,H34))</f>
        <v/>
      </c>
      <c r="I35" s="98"/>
      <c r="J35" s="99"/>
      <c r="K35" s="99"/>
      <c r="L35" s="100"/>
    </row>
    <row r="36" spans="1:13" ht="20.100000000000001" customHeight="1" x14ac:dyDescent="0.25">
      <c r="A36" s="101" t="s">
        <v>29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</row>
    <row r="37" spans="1:13" ht="23.25" customHeight="1" x14ac:dyDescent="0.2">
      <c r="A37" s="103" t="s">
        <v>30</v>
      </c>
      <c r="B37" s="104"/>
      <c r="C37" s="104"/>
      <c r="D37" s="104"/>
      <c r="E37" s="104"/>
      <c r="F37" s="104"/>
      <c r="G37" s="105"/>
      <c r="H37" s="106"/>
      <c r="I37" s="106"/>
      <c r="J37" s="107"/>
      <c r="K37" s="107"/>
      <c r="L37" s="108"/>
    </row>
    <row r="38" spans="1:13" ht="35.25" customHeight="1" x14ac:dyDescent="0.25">
      <c r="A38" s="109" t="s">
        <v>31</v>
      </c>
      <c r="B38" s="110"/>
      <c r="C38" s="111"/>
      <c r="D38" s="111"/>
      <c r="E38" s="111"/>
      <c r="F38" s="111"/>
      <c r="G38" s="112"/>
      <c r="H38" s="113"/>
      <c r="I38" s="113"/>
      <c r="J38" s="114" t="s">
        <v>32</v>
      </c>
      <c r="K38" s="115" t="s">
        <v>33</v>
      </c>
      <c r="L38" s="114" t="s">
        <v>34</v>
      </c>
    </row>
    <row r="39" spans="1:13" ht="35.25" customHeight="1" x14ac:dyDescent="0.25">
      <c r="A39" s="109" t="s">
        <v>35</v>
      </c>
      <c r="B39" s="110"/>
      <c r="C39" s="116"/>
      <c r="D39" s="116"/>
      <c r="E39" s="116"/>
      <c r="F39" s="116"/>
      <c r="G39" s="117"/>
      <c r="H39" s="113"/>
      <c r="I39" s="113"/>
      <c r="J39" s="118"/>
      <c r="K39" s="118"/>
      <c r="L39" s="118"/>
    </row>
    <row r="40" spans="1:13" ht="35.25" customHeight="1" x14ac:dyDescent="0.25">
      <c r="A40" s="119" t="s">
        <v>36</v>
      </c>
      <c r="B40" s="120"/>
      <c r="C40" s="116"/>
      <c r="D40" s="116"/>
      <c r="E40" s="116"/>
      <c r="F40" s="116"/>
      <c r="G40" s="117"/>
      <c r="H40" s="121"/>
      <c r="I40" s="121"/>
      <c r="J40" s="122"/>
      <c r="K40" s="122"/>
      <c r="L40" s="122"/>
    </row>
    <row r="41" spans="1:13" ht="28.9" customHeight="1" x14ac:dyDescent="0.25">
      <c r="A41" s="123" t="s">
        <v>37</v>
      </c>
      <c r="B41" s="124"/>
      <c r="C41" s="125"/>
      <c r="D41" s="125"/>
      <c r="E41" s="125"/>
      <c r="F41" s="125"/>
      <c r="G41" s="126"/>
      <c r="H41" s="125"/>
      <c r="I41" s="125"/>
      <c r="J41" s="127"/>
      <c r="K41" s="127"/>
      <c r="L41" s="128"/>
      <c r="M41" s="61"/>
    </row>
    <row r="42" spans="1:13" ht="35.25" customHeight="1" thickBot="1" x14ac:dyDescent="0.3">
      <c r="A42" s="129" t="s">
        <v>38</v>
      </c>
      <c r="B42" s="129" t="s">
        <v>39</v>
      </c>
      <c r="C42" s="130" t="s">
        <v>40</v>
      </c>
      <c r="D42" s="131"/>
      <c r="E42" s="132" t="s">
        <v>41</v>
      </c>
      <c r="F42" s="133"/>
      <c r="G42" s="129" t="s">
        <v>42</v>
      </c>
      <c r="H42" s="134" t="s">
        <v>20</v>
      </c>
      <c r="I42" s="135" t="s">
        <v>43</v>
      </c>
      <c r="J42" s="136"/>
      <c r="K42" s="136"/>
      <c r="L42" s="137"/>
    </row>
    <row r="43" spans="1:13" ht="28.9" customHeight="1" thickTop="1" x14ac:dyDescent="0.25">
      <c r="A43" s="138" t="s">
        <v>44</v>
      </c>
      <c r="B43" s="139" t="s">
        <v>45</v>
      </c>
      <c r="C43" s="140">
        <v>1</v>
      </c>
      <c r="D43" s="140" t="s">
        <v>46</v>
      </c>
      <c r="E43" s="140">
        <v>1</v>
      </c>
      <c r="F43" s="141" t="s">
        <v>47</v>
      </c>
      <c r="G43" s="142">
        <v>16500</v>
      </c>
      <c r="H43" s="143" t="s">
        <v>48</v>
      </c>
      <c r="I43" s="144" t="s">
        <v>49</v>
      </c>
      <c r="J43" s="145"/>
      <c r="K43" s="145"/>
      <c r="L43" s="146"/>
    </row>
    <row r="44" spans="1:13" ht="28.9" customHeight="1" x14ac:dyDescent="0.25">
      <c r="A44" s="138" t="s">
        <v>44</v>
      </c>
      <c r="B44" s="147" t="s">
        <v>50</v>
      </c>
      <c r="C44" s="148">
        <v>1</v>
      </c>
      <c r="D44" s="148" t="s">
        <v>51</v>
      </c>
      <c r="E44" s="148">
        <v>1</v>
      </c>
      <c r="F44" s="149" t="s">
        <v>47</v>
      </c>
      <c r="G44" s="150">
        <v>2200</v>
      </c>
      <c r="H44" s="143" t="s">
        <v>52</v>
      </c>
      <c r="I44" s="151"/>
      <c r="J44" s="152"/>
      <c r="K44" s="152"/>
      <c r="L44" s="153"/>
    </row>
    <row r="45" spans="1:13" ht="28.9" customHeight="1" x14ac:dyDescent="0.25">
      <c r="A45" s="138" t="s">
        <v>44</v>
      </c>
      <c r="B45" s="147" t="s">
        <v>53</v>
      </c>
      <c r="C45" s="148">
        <v>1</v>
      </c>
      <c r="D45" s="148" t="s">
        <v>51</v>
      </c>
      <c r="E45" s="148">
        <v>1</v>
      </c>
      <c r="F45" s="149" t="s">
        <v>47</v>
      </c>
      <c r="G45" s="150">
        <v>3850</v>
      </c>
      <c r="H45" s="143" t="s">
        <v>52</v>
      </c>
      <c r="I45" s="154" t="s">
        <v>54</v>
      </c>
      <c r="J45" s="155"/>
      <c r="K45" s="155"/>
      <c r="L45" s="156"/>
    </row>
    <row r="46" spans="1:13" ht="28.9" customHeight="1" x14ac:dyDescent="0.25">
      <c r="A46" s="138" t="s">
        <v>44</v>
      </c>
      <c r="B46" s="147" t="s">
        <v>55</v>
      </c>
      <c r="C46" s="148">
        <v>1</v>
      </c>
      <c r="D46" s="148" t="s">
        <v>51</v>
      </c>
      <c r="E46" s="148">
        <v>1</v>
      </c>
      <c r="F46" s="149" t="s">
        <v>47</v>
      </c>
      <c r="G46" s="150">
        <v>3850</v>
      </c>
      <c r="H46" s="143" t="s">
        <v>52</v>
      </c>
      <c r="I46" s="154"/>
      <c r="J46" s="155"/>
      <c r="K46" s="155"/>
      <c r="L46" s="156"/>
    </row>
    <row r="47" spans="1:13" ht="28.9" customHeight="1" x14ac:dyDescent="0.25">
      <c r="A47" s="138" t="s">
        <v>44</v>
      </c>
      <c r="B47" s="147" t="s">
        <v>56</v>
      </c>
      <c r="C47" s="148">
        <v>1</v>
      </c>
      <c r="D47" s="148" t="s">
        <v>57</v>
      </c>
      <c r="E47" s="148">
        <v>1</v>
      </c>
      <c r="F47" s="149" t="s">
        <v>47</v>
      </c>
      <c r="G47" s="150">
        <v>6600</v>
      </c>
      <c r="H47" s="143" t="s">
        <v>52</v>
      </c>
      <c r="I47" s="154" t="s">
        <v>58</v>
      </c>
      <c r="J47" s="155"/>
      <c r="K47" s="155"/>
      <c r="L47" s="156"/>
    </row>
    <row r="48" spans="1:13" ht="28.9" customHeight="1" x14ac:dyDescent="0.25">
      <c r="A48" s="138" t="s">
        <v>44</v>
      </c>
      <c r="B48" s="147" t="s">
        <v>59</v>
      </c>
      <c r="C48" s="148">
        <v>1</v>
      </c>
      <c r="D48" s="148" t="s">
        <v>51</v>
      </c>
      <c r="E48" s="148">
        <v>1</v>
      </c>
      <c r="F48" s="149" t="s">
        <v>47</v>
      </c>
      <c r="G48" s="150">
        <v>1210</v>
      </c>
      <c r="H48" s="143" t="s">
        <v>60</v>
      </c>
      <c r="I48" s="151" t="s">
        <v>61</v>
      </c>
      <c r="J48" s="152"/>
      <c r="K48" s="152"/>
      <c r="L48" s="153"/>
    </row>
    <row r="49" spans="1:12" ht="28.9" customHeight="1" x14ac:dyDescent="0.25">
      <c r="A49" s="138" t="s">
        <v>44</v>
      </c>
      <c r="B49" s="147" t="s">
        <v>62</v>
      </c>
      <c r="C49" s="148">
        <v>1</v>
      </c>
      <c r="D49" s="148" t="s">
        <v>63</v>
      </c>
      <c r="E49" s="148">
        <v>1</v>
      </c>
      <c r="F49" s="149" t="s">
        <v>47</v>
      </c>
      <c r="G49" s="150">
        <v>7150</v>
      </c>
      <c r="H49" s="143" t="s">
        <v>64</v>
      </c>
      <c r="I49" s="154" t="s">
        <v>65</v>
      </c>
      <c r="J49" s="155"/>
      <c r="K49" s="155"/>
      <c r="L49" s="156"/>
    </row>
    <row r="50" spans="1:12" ht="28.9" customHeight="1" x14ac:dyDescent="0.25">
      <c r="A50" s="138" t="s">
        <v>44</v>
      </c>
      <c r="B50" s="147" t="s">
        <v>66</v>
      </c>
      <c r="C50" s="148">
        <v>1</v>
      </c>
      <c r="D50" s="148" t="s">
        <v>63</v>
      </c>
      <c r="E50" s="148">
        <v>1</v>
      </c>
      <c r="F50" s="149" t="s">
        <v>47</v>
      </c>
      <c r="G50" s="150">
        <v>7150</v>
      </c>
      <c r="H50" s="143" t="s">
        <v>67</v>
      </c>
      <c r="I50" s="154" t="s">
        <v>65</v>
      </c>
      <c r="J50" s="155"/>
      <c r="K50" s="155"/>
      <c r="L50" s="156"/>
    </row>
    <row r="51" spans="1:12" ht="28.9" customHeight="1" x14ac:dyDescent="0.25">
      <c r="A51" s="138" t="s">
        <v>44</v>
      </c>
      <c r="B51" s="147" t="s">
        <v>68</v>
      </c>
      <c r="C51" s="148">
        <v>1</v>
      </c>
      <c r="D51" s="148" t="s">
        <v>63</v>
      </c>
      <c r="E51" s="148">
        <v>1</v>
      </c>
      <c r="F51" s="149" t="s">
        <v>47</v>
      </c>
      <c r="G51" s="150">
        <v>7150</v>
      </c>
      <c r="H51" s="143" t="s">
        <v>69</v>
      </c>
      <c r="I51" s="154" t="s">
        <v>70</v>
      </c>
      <c r="J51" s="155"/>
      <c r="K51" s="155"/>
      <c r="L51" s="156"/>
    </row>
    <row r="52" spans="1:12" ht="28.9" customHeight="1" x14ac:dyDescent="0.25">
      <c r="A52" s="138" t="s">
        <v>44</v>
      </c>
      <c r="B52" s="147" t="s">
        <v>71</v>
      </c>
      <c r="C52" s="148">
        <v>1</v>
      </c>
      <c r="D52" s="148" t="s">
        <v>51</v>
      </c>
      <c r="E52" s="148">
        <v>1</v>
      </c>
      <c r="F52" s="149" t="s">
        <v>47</v>
      </c>
      <c r="G52" s="150">
        <v>2200</v>
      </c>
      <c r="H52" s="143" t="s">
        <v>64</v>
      </c>
      <c r="I52" s="154" t="s">
        <v>72</v>
      </c>
      <c r="J52" s="155"/>
      <c r="K52" s="155"/>
      <c r="L52" s="156"/>
    </row>
    <row r="53" spans="1:12" ht="28.9" customHeight="1" x14ac:dyDescent="0.25">
      <c r="A53" s="138" t="s">
        <v>44</v>
      </c>
      <c r="B53" s="147" t="s">
        <v>73</v>
      </c>
      <c r="C53" s="148">
        <v>1</v>
      </c>
      <c r="D53" s="148" t="s">
        <v>51</v>
      </c>
      <c r="E53" s="148">
        <v>1</v>
      </c>
      <c r="F53" s="149" t="s">
        <v>47</v>
      </c>
      <c r="G53" s="150">
        <v>5500</v>
      </c>
      <c r="H53" s="143" t="s">
        <v>64</v>
      </c>
      <c r="I53" s="154"/>
      <c r="J53" s="155"/>
      <c r="K53" s="155"/>
      <c r="L53" s="156"/>
    </row>
    <row r="54" spans="1:12" ht="43.5" customHeight="1" x14ac:dyDescent="0.25">
      <c r="A54" s="138" t="s">
        <v>44</v>
      </c>
      <c r="B54" s="147" t="s">
        <v>74</v>
      </c>
      <c r="C54" s="148">
        <v>1</v>
      </c>
      <c r="D54" s="148" t="s">
        <v>57</v>
      </c>
      <c r="E54" s="148">
        <v>1</v>
      </c>
      <c r="F54" s="149" t="s">
        <v>75</v>
      </c>
      <c r="G54" s="157">
        <v>4000</v>
      </c>
      <c r="H54" s="143" t="s">
        <v>52</v>
      </c>
      <c r="I54" s="154"/>
      <c r="J54" s="155"/>
      <c r="K54" s="155"/>
      <c r="L54" s="156"/>
    </row>
    <row r="55" spans="1:12" ht="28.9" customHeight="1" x14ac:dyDescent="0.25">
      <c r="A55" s="138" t="s">
        <v>44</v>
      </c>
      <c r="B55" s="147" t="s">
        <v>76</v>
      </c>
      <c r="C55" s="148">
        <v>1</v>
      </c>
      <c r="D55" s="148" t="s">
        <v>77</v>
      </c>
      <c r="E55" s="148">
        <v>1</v>
      </c>
      <c r="F55" s="149" t="s">
        <v>47</v>
      </c>
      <c r="G55" s="150">
        <v>12100</v>
      </c>
      <c r="H55" s="143" t="s">
        <v>78</v>
      </c>
      <c r="I55" s="154"/>
      <c r="J55" s="155"/>
      <c r="K55" s="155"/>
      <c r="L55" s="156"/>
    </row>
    <row r="56" spans="1:12" ht="28.9" customHeight="1" x14ac:dyDescent="0.25">
      <c r="A56" s="138" t="s">
        <v>44</v>
      </c>
      <c r="B56" s="147" t="s">
        <v>79</v>
      </c>
      <c r="C56" s="148">
        <v>1</v>
      </c>
      <c r="D56" s="148" t="s">
        <v>77</v>
      </c>
      <c r="E56" s="148">
        <v>1</v>
      </c>
      <c r="F56" s="149" t="s">
        <v>47</v>
      </c>
      <c r="G56" s="150">
        <v>6600</v>
      </c>
      <c r="H56" s="143" t="s">
        <v>80</v>
      </c>
      <c r="I56" s="154"/>
      <c r="J56" s="155"/>
      <c r="K56" s="155"/>
      <c r="L56" s="156"/>
    </row>
    <row r="57" spans="1:12" ht="28.9" customHeight="1" x14ac:dyDescent="0.25">
      <c r="A57" s="138" t="s">
        <v>44</v>
      </c>
      <c r="B57" s="147" t="s">
        <v>81</v>
      </c>
      <c r="C57" s="148">
        <v>1</v>
      </c>
      <c r="D57" s="148" t="s">
        <v>57</v>
      </c>
      <c r="E57" s="148">
        <v>1</v>
      </c>
      <c r="F57" s="149" t="s">
        <v>47</v>
      </c>
      <c r="G57" s="150">
        <v>6600</v>
      </c>
      <c r="H57" s="143" t="s">
        <v>82</v>
      </c>
      <c r="I57" s="154"/>
      <c r="J57" s="155"/>
      <c r="K57" s="155"/>
      <c r="L57" s="156"/>
    </row>
    <row r="58" spans="1:12" ht="28.9" customHeight="1" x14ac:dyDescent="0.25">
      <c r="A58" s="138" t="s">
        <v>44</v>
      </c>
      <c r="B58" s="147" t="s">
        <v>83</v>
      </c>
      <c r="C58" s="148">
        <v>1</v>
      </c>
      <c r="D58" s="148" t="s">
        <v>63</v>
      </c>
      <c r="E58" s="148">
        <v>1</v>
      </c>
      <c r="F58" s="149" t="s">
        <v>47</v>
      </c>
      <c r="G58" s="150">
        <v>11000</v>
      </c>
      <c r="H58" s="143" t="s">
        <v>52</v>
      </c>
      <c r="I58" s="154"/>
      <c r="J58" s="155"/>
      <c r="K58" s="155"/>
      <c r="L58" s="156"/>
    </row>
    <row r="59" spans="1:12" ht="28.9" customHeight="1" x14ac:dyDescent="0.25">
      <c r="A59" s="138" t="s">
        <v>44</v>
      </c>
      <c r="B59" s="147" t="s">
        <v>84</v>
      </c>
      <c r="C59" s="148">
        <v>1</v>
      </c>
      <c r="D59" s="148" t="s">
        <v>63</v>
      </c>
      <c r="E59" s="148">
        <v>1</v>
      </c>
      <c r="F59" s="149" t="s">
        <v>47</v>
      </c>
      <c r="G59" s="150">
        <v>27500</v>
      </c>
      <c r="H59" s="143" t="s">
        <v>52</v>
      </c>
      <c r="I59" s="154"/>
      <c r="J59" s="155"/>
      <c r="K59" s="155"/>
      <c r="L59" s="156"/>
    </row>
    <row r="60" spans="1:12" ht="28.9" customHeight="1" x14ac:dyDescent="0.25">
      <c r="A60" s="138" t="s">
        <v>44</v>
      </c>
      <c r="B60" s="147" t="s">
        <v>85</v>
      </c>
      <c r="C60" s="148">
        <v>1</v>
      </c>
      <c r="D60" s="148" t="s">
        <v>63</v>
      </c>
      <c r="E60" s="148">
        <v>1</v>
      </c>
      <c r="F60" s="149" t="s">
        <v>47</v>
      </c>
      <c r="G60" s="150">
        <v>22000</v>
      </c>
      <c r="H60" s="143" t="s">
        <v>52</v>
      </c>
      <c r="I60" s="154"/>
      <c r="J60" s="155"/>
      <c r="K60" s="155"/>
      <c r="L60" s="156"/>
    </row>
    <row r="61" spans="1:12" ht="28.9" customHeight="1" x14ac:dyDescent="0.25">
      <c r="A61" s="138" t="s">
        <v>44</v>
      </c>
      <c r="B61" s="147" t="s">
        <v>86</v>
      </c>
      <c r="C61" s="148">
        <v>1</v>
      </c>
      <c r="D61" s="148" t="s">
        <v>63</v>
      </c>
      <c r="E61" s="148">
        <v>1</v>
      </c>
      <c r="F61" s="149" t="s">
        <v>47</v>
      </c>
      <c r="G61" s="150">
        <v>2200</v>
      </c>
      <c r="H61" s="143" t="s">
        <v>87</v>
      </c>
      <c r="I61" s="154"/>
      <c r="J61" s="155"/>
      <c r="K61" s="155"/>
      <c r="L61" s="156"/>
    </row>
    <row r="62" spans="1:12" ht="28.9" customHeight="1" x14ac:dyDescent="0.25">
      <c r="A62" s="138" t="s">
        <v>44</v>
      </c>
      <c r="B62" s="147" t="s">
        <v>88</v>
      </c>
      <c r="C62" s="148">
        <v>1</v>
      </c>
      <c r="D62" s="148" t="s">
        <v>63</v>
      </c>
      <c r="E62" s="148">
        <v>1</v>
      </c>
      <c r="F62" s="149" t="s">
        <v>47</v>
      </c>
      <c r="G62" s="150">
        <v>1210</v>
      </c>
      <c r="H62" s="143" t="s">
        <v>89</v>
      </c>
      <c r="I62" s="154"/>
      <c r="J62" s="155"/>
      <c r="K62" s="155"/>
      <c r="L62" s="156"/>
    </row>
    <row r="63" spans="1:12" ht="28.9" customHeight="1" x14ac:dyDescent="0.25">
      <c r="A63" s="138" t="s">
        <v>44</v>
      </c>
      <c r="B63" s="147" t="s">
        <v>90</v>
      </c>
      <c r="C63" s="148">
        <v>1</v>
      </c>
      <c r="D63" s="148" t="s">
        <v>63</v>
      </c>
      <c r="E63" s="148">
        <v>1</v>
      </c>
      <c r="F63" s="149" t="s">
        <v>47</v>
      </c>
      <c r="G63" s="150">
        <v>3850</v>
      </c>
      <c r="H63" s="143" t="s">
        <v>91</v>
      </c>
      <c r="I63" s="158" t="s">
        <v>92</v>
      </c>
      <c r="J63" s="159"/>
      <c r="K63" s="159"/>
      <c r="L63" s="160"/>
    </row>
    <row r="64" spans="1:12" ht="28.9" customHeight="1" x14ac:dyDescent="0.25">
      <c r="A64" s="138" t="s">
        <v>44</v>
      </c>
      <c r="B64" s="147" t="s">
        <v>93</v>
      </c>
      <c r="C64" s="148">
        <v>1</v>
      </c>
      <c r="D64" s="148" t="s">
        <v>63</v>
      </c>
      <c r="E64" s="148">
        <v>1</v>
      </c>
      <c r="F64" s="149" t="s">
        <v>47</v>
      </c>
      <c r="G64" s="150">
        <v>0</v>
      </c>
      <c r="H64" s="143" t="s">
        <v>87</v>
      </c>
      <c r="I64" s="154"/>
      <c r="J64" s="155"/>
      <c r="K64" s="155"/>
      <c r="L64" s="156"/>
    </row>
    <row r="65" spans="1:13" ht="28.9" customHeight="1" x14ac:dyDescent="0.25">
      <c r="A65" s="138" t="s">
        <v>44</v>
      </c>
      <c r="B65" s="147" t="s">
        <v>94</v>
      </c>
      <c r="C65" s="148">
        <v>1</v>
      </c>
      <c r="D65" s="148" t="s">
        <v>63</v>
      </c>
      <c r="E65" s="148">
        <v>1</v>
      </c>
      <c r="F65" s="149" t="s">
        <v>47</v>
      </c>
      <c r="G65" s="150">
        <v>0</v>
      </c>
      <c r="H65" s="143" t="s">
        <v>87</v>
      </c>
      <c r="I65" s="154"/>
      <c r="J65" s="155"/>
      <c r="K65" s="155"/>
      <c r="L65" s="156"/>
    </row>
    <row r="66" spans="1:13" ht="28.9" customHeight="1" x14ac:dyDescent="0.25">
      <c r="A66" s="138" t="s">
        <v>44</v>
      </c>
      <c r="B66" s="147" t="s">
        <v>95</v>
      </c>
      <c r="C66" s="148">
        <v>1</v>
      </c>
      <c r="D66" s="148" t="s">
        <v>63</v>
      </c>
      <c r="E66" s="148">
        <v>1</v>
      </c>
      <c r="F66" s="149" t="s">
        <v>47</v>
      </c>
      <c r="G66" s="150">
        <v>0</v>
      </c>
      <c r="H66" s="143" t="s">
        <v>87</v>
      </c>
      <c r="I66" s="154"/>
      <c r="J66" s="155"/>
      <c r="K66" s="155"/>
      <c r="L66" s="156"/>
    </row>
    <row r="67" spans="1:13" ht="28.9" customHeight="1" x14ac:dyDescent="0.25">
      <c r="A67" s="138" t="s">
        <v>44</v>
      </c>
      <c r="B67" s="147" t="s">
        <v>96</v>
      </c>
      <c r="C67" s="148">
        <v>1</v>
      </c>
      <c r="D67" s="148" t="s">
        <v>63</v>
      </c>
      <c r="E67" s="148">
        <v>1</v>
      </c>
      <c r="F67" s="149" t="s">
        <v>47</v>
      </c>
      <c r="G67" s="150">
        <v>0</v>
      </c>
      <c r="H67" s="143" t="s">
        <v>87</v>
      </c>
      <c r="I67" s="154"/>
      <c r="J67" s="155"/>
      <c r="K67" s="155"/>
      <c r="L67" s="156"/>
    </row>
    <row r="68" spans="1:13" ht="28.9" customHeight="1" x14ac:dyDescent="0.25">
      <c r="A68" s="138" t="s">
        <v>44</v>
      </c>
      <c r="B68" s="147" t="s">
        <v>97</v>
      </c>
      <c r="C68" s="148">
        <v>1</v>
      </c>
      <c r="D68" s="148" t="s">
        <v>63</v>
      </c>
      <c r="E68" s="148">
        <v>1</v>
      </c>
      <c r="F68" s="149" t="s">
        <v>47</v>
      </c>
      <c r="G68" s="150">
        <v>0</v>
      </c>
      <c r="H68" s="143" t="s">
        <v>87</v>
      </c>
      <c r="I68" s="154"/>
      <c r="J68" s="155"/>
      <c r="K68" s="155"/>
      <c r="L68" s="156"/>
    </row>
    <row r="69" spans="1:13" ht="28.9" customHeight="1" x14ac:dyDescent="0.25">
      <c r="A69" s="138" t="s">
        <v>44</v>
      </c>
      <c r="B69" s="147" t="s">
        <v>98</v>
      </c>
      <c r="C69" s="148">
        <v>1</v>
      </c>
      <c r="D69" s="148" t="s">
        <v>63</v>
      </c>
      <c r="E69" s="148">
        <v>1</v>
      </c>
      <c r="F69" s="149" t="s">
        <v>47</v>
      </c>
      <c r="G69" s="150">
        <v>0</v>
      </c>
      <c r="H69" s="143" t="s">
        <v>87</v>
      </c>
      <c r="I69" s="154"/>
      <c r="J69" s="155"/>
      <c r="K69" s="155"/>
      <c r="L69" s="156"/>
    </row>
    <row r="70" spans="1:13" ht="28.9" customHeight="1" x14ac:dyDescent="0.25">
      <c r="A70" s="138" t="s">
        <v>44</v>
      </c>
      <c r="B70" s="147" t="s">
        <v>99</v>
      </c>
      <c r="C70" s="148">
        <v>1</v>
      </c>
      <c r="D70" s="148" t="s">
        <v>63</v>
      </c>
      <c r="E70" s="148">
        <v>1</v>
      </c>
      <c r="F70" s="149" t="s">
        <v>47</v>
      </c>
      <c r="G70" s="150">
        <v>0</v>
      </c>
      <c r="H70" s="143" t="s">
        <v>87</v>
      </c>
      <c r="I70" s="154"/>
      <c r="J70" s="155"/>
      <c r="K70" s="155"/>
      <c r="L70" s="156"/>
    </row>
    <row r="71" spans="1:13" ht="28.9" customHeight="1" x14ac:dyDescent="0.25">
      <c r="A71" s="138" t="s">
        <v>44</v>
      </c>
      <c r="B71" s="147" t="s">
        <v>100</v>
      </c>
      <c r="C71" s="148">
        <v>1</v>
      </c>
      <c r="D71" s="148" t="s">
        <v>63</v>
      </c>
      <c r="E71" s="148">
        <v>1</v>
      </c>
      <c r="F71" s="149" t="s">
        <v>47</v>
      </c>
      <c r="G71" s="150">
        <v>0</v>
      </c>
      <c r="H71" s="143" t="s">
        <v>87</v>
      </c>
      <c r="I71" s="154" t="s">
        <v>101</v>
      </c>
      <c r="J71" s="155"/>
      <c r="K71" s="155"/>
      <c r="L71" s="156"/>
    </row>
    <row r="72" spans="1:13" ht="28.9" customHeight="1" x14ac:dyDescent="0.25">
      <c r="A72" s="138" t="s">
        <v>44</v>
      </c>
      <c r="B72" s="147" t="s">
        <v>102</v>
      </c>
      <c r="C72" s="148">
        <v>1</v>
      </c>
      <c r="D72" s="148" t="s">
        <v>63</v>
      </c>
      <c r="E72" s="148">
        <v>1</v>
      </c>
      <c r="F72" s="149" t="s">
        <v>47</v>
      </c>
      <c r="G72" s="150">
        <v>0</v>
      </c>
      <c r="H72" s="143" t="s">
        <v>87</v>
      </c>
      <c r="I72" s="154"/>
      <c r="J72" s="155"/>
      <c r="K72" s="155"/>
      <c r="L72" s="156"/>
    </row>
    <row r="73" spans="1:13" ht="28.9" customHeight="1" x14ac:dyDescent="0.25">
      <c r="A73" s="138" t="s">
        <v>44</v>
      </c>
      <c r="B73" s="147" t="s">
        <v>103</v>
      </c>
      <c r="C73" s="148">
        <v>1</v>
      </c>
      <c r="D73" s="148" t="s">
        <v>63</v>
      </c>
      <c r="E73" s="148">
        <v>1</v>
      </c>
      <c r="F73" s="149" t="s">
        <v>47</v>
      </c>
      <c r="G73" s="150">
        <v>0</v>
      </c>
      <c r="H73" s="143" t="s">
        <v>87</v>
      </c>
      <c r="I73" s="154" t="s">
        <v>104</v>
      </c>
      <c r="J73" s="155"/>
      <c r="K73" s="155"/>
      <c r="L73" s="156"/>
    </row>
    <row r="74" spans="1:13" ht="28.9" customHeight="1" x14ac:dyDescent="0.25">
      <c r="A74" s="138" t="s">
        <v>44</v>
      </c>
      <c r="B74" s="147" t="s">
        <v>105</v>
      </c>
      <c r="C74" s="148">
        <v>1</v>
      </c>
      <c r="D74" s="148" t="s">
        <v>63</v>
      </c>
      <c r="E74" s="148">
        <v>1</v>
      </c>
      <c r="F74" s="149" t="s">
        <v>47</v>
      </c>
      <c r="G74" s="150">
        <v>0</v>
      </c>
      <c r="H74" s="143" t="s">
        <v>87</v>
      </c>
      <c r="I74" s="154"/>
      <c r="J74" s="155"/>
      <c r="K74" s="155"/>
      <c r="L74" s="156"/>
    </row>
    <row r="75" spans="1:13" ht="28.9" customHeight="1" x14ac:dyDescent="0.25">
      <c r="A75" s="138" t="s">
        <v>44</v>
      </c>
      <c r="B75" s="147" t="s">
        <v>106</v>
      </c>
      <c r="C75" s="148">
        <v>1</v>
      </c>
      <c r="D75" s="148" t="s">
        <v>63</v>
      </c>
      <c r="E75" s="148">
        <v>1</v>
      </c>
      <c r="F75" s="149" t="s">
        <v>47</v>
      </c>
      <c r="G75" s="150">
        <v>0</v>
      </c>
      <c r="H75" s="143" t="s">
        <v>87</v>
      </c>
      <c r="I75" s="154"/>
      <c r="J75" s="155"/>
      <c r="K75" s="155"/>
      <c r="L75" s="156"/>
    </row>
    <row r="76" spans="1:13" ht="28.9" customHeight="1" x14ac:dyDescent="0.25">
      <c r="A76" s="138" t="s">
        <v>44</v>
      </c>
      <c r="B76" s="147" t="s">
        <v>107</v>
      </c>
      <c r="C76" s="148">
        <v>1</v>
      </c>
      <c r="D76" s="148" t="s">
        <v>63</v>
      </c>
      <c r="E76" s="148">
        <v>1</v>
      </c>
      <c r="F76" s="149" t="s">
        <v>47</v>
      </c>
      <c r="G76" s="150">
        <v>0</v>
      </c>
      <c r="H76" s="143" t="s">
        <v>87</v>
      </c>
      <c r="I76" s="154"/>
      <c r="J76" s="155"/>
      <c r="K76" s="155"/>
      <c r="L76" s="156"/>
    </row>
    <row r="77" spans="1:13" ht="28.9" customHeight="1" x14ac:dyDescent="0.25">
      <c r="A77" s="161" t="s">
        <v>44</v>
      </c>
      <c r="B77" s="147" t="s">
        <v>108</v>
      </c>
      <c r="C77" s="148">
        <v>1</v>
      </c>
      <c r="D77" s="148" t="s">
        <v>63</v>
      </c>
      <c r="E77" s="148">
        <v>1</v>
      </c>
      <c r="F77" s="149" t="s">
        <v>47</v>
      </c>
      <c r="G77" s="150">
        <v>1650</v>
      </c>
      <c r="H77" s="143" t="s">
        <v>109</v>
      </c>
      <c r="I77" s="154"/>
      <c r="J77" s="155"/>
      <c r="K77" s="155"/>
      <c r="L77" s="156"/>
    </row>
    <row r="78" spans="1:13" ht="28.9" customHeight="1" x14ac:dyDescent="0.25">
      <c r="A78" s="161" t="s">
        <v>44</v>
      </c>
      <c r="B78" s="147" t="s">
        <v>110</v>
      </c>
      <c r="C78" s="148">
        <v>1</v>
      </c>
      <c r="D78" s="148" t="s">
        <v>63</v>
      </c>
      <c r="E78" s="148">
        <v>1</v>
      </c>
      <c r="F78" s="149" t="s">
        <v>47</v>
      </c>
      <c r="G78" s="150">
        <v>1650</v>
      </c>
      <c r="H78" s="143" t="s">
        <v>109</v>
      </c>
      <c r="I78" s="154"/>
      <c r="J78" s="155"/>
      <c r="K78" s="155"/>
      <c r="L78" s="156"/>
    </row>
    <row r="79" spans="1:13" ht="28.9" customHeight="1" x14ac:dyDescent="0.25">
      <c r="A79" s="161" t="s">
        <v>44</v>
      </c>
      <c r="B79" s="147" t="s">
        <v>111</v>
      </c>
      <c r="C79" s="148">
        <v>1</v>
      </c>
      <c r="D79" s="148" t="s">
        <v>63</v>
      </c>
      <c r="E79" s="148">
        <v>1</v>
      </c>
      <c r="F79" s="149" t="s">
        <v>47</v>
      </c>
      <c r="G79" s="150">
        <v>1650</v>
      </c>
      <c r="H79" s="143" t="s">
        <v>109</v>
      </c>
      <c r="I79" s="154"/>
      <c r="J79" s="155"/>
      <c r="K79" s="155"/>
      <c r="L79" s="156"/>
    </row>
    <row r="80" spans="1:13" ht="30" customHeight="1" x14ac:dyDescent="0.25">
      <c r="A80" s="162" t="s">
        <v>112</v>
      </c>
      <c r="B80" s="163"/>
      <c r="C80" s="164"/>
      <c r="D80" s="164"/>
      <c r="E80" s="164"/>
      <c r="F80" s="164"/>
      <c r="G80" s="165"/>
      <c r="H80" s="164"/>
      <c r="I80" s="164"/>
      <c r="J80" s="166"/>
      <c r="K80" s="166"/>
      <c r="L80" s="167"/>
      <c r="M80" s="61"/>
    </row>
    <row r="81" spans="1:13" ht="37.5" customHeight="1" x14ac:dyDescent="0.25">
      <c r="A81" s="168"/>
      <c r="B81" s="169" t="s">
        <v>113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70"/>
      <c r="M81" s="61"/>
    </row>
    <row r="82" spans="1:13" ht="38.25" customHeight="1" x14ac:dyDescent="0.25">
      <c r="A82" s="168"/>
      <c r="B82" s="169" t="s">
        <v>114</v>
      </c>
      <c r="C82" s="169"/>
      <c r="D82" s="169"/>
      <c r="E82" s="169"/>
      <c r="F82" s="169"/>
      <c r="G82" s="169"/>
      <c r="H82" s="169"/>
      <c r="I82" s="169"/>
      <c r="J82" s="169"/>
      <c r="K82" s="169"/>
      <c r="L82" s="170"/>
      <c r="M82" s="61"/>
    </row>
    <row r="83" spans="1:13" ht="24.75" customHeight="1" x14ac:dyDescent="0.25">
      <c r="A83" s="168"/>
      <c r="B83" s="171" t="s">
        <v>115</v>
      </c>
      <c r="C83" s="171"/>
      <c r="D83" s="171"/>
      <c r="E83" s="171"/>
      <c r="F83" s="171"/>
      <c r="G83" s="171"/>
      <c r="H83" s="171"/>
      <c r="I83" s="171"/>
      <c r="J83" s="171"/>
      <c r="K83" s="171"/>
      <c r="L83" s="172"/>
      <c r="M83" s="61"/>
    </row>
    <row r="84" spans="1:13" s="179" customFormat="1" ht="30" customHeight="1" thickBot="1" x14ac:dyDescent="0.3">
      <c r="A84" s="173" t="s">
        <v>38</v>
      </c>
      <c r="B84" s="173" t="s">
        <v>39</v>
      </c>
      <c r="C84" s="174" t="s">
        <v>116</v>
      </c>
      <c r="D84" s="174"/>
      <c r="E84" s="174" t="s">
        <v>117</v>
      </c>
      <c r="F84" s="174"/>
      <c r="G84" s="173" t="s">
        <v>118</v>
      </c>
      <c r="H84" s="175" t="s">
        <v>119</v>
      </c>
      <c r="I84" s="176" t="s">
        <v>120</v>
      </c>
      <c r="J84" s="177"/>
      <c r="K84" s="177"/>
      <c r="L84" s="178"/>
    </row>
    <row r="85" spans="1:13" ht="30" customHeight="1" x14ac:dyDescent="0.25">
      <c r="A85" s="180" t="s">
        <v>121</v>
      </c>
      <c r="B85" s="139" t="s">
        <v>122</v>
      </c>
      <c r="C85" s="140">
        <v>1</v>
      </c>
      <c r="D85" s="181" t="s">
        <v>57</v>
      </c>
      <c r="E85" s="140">
        <v>1</v>
      </c>
      <c r="F85" s="149" t="s">
        <v>75</v>
      </c>
      <c r="G85" s="142">
        <v>840</v>
      </c>
      <c r="H85" s="143" t="s">
        <v>52</v>
      </c>
      <c r="I85" s="182" t="s">
        <v>123</v>
      </c>
      <c r="J85" s="183"/>
      <c r="K85" s="183"/>
      <c r="L85" s="184"/>
    </row>
    <row r="86" spans="1:13" ht="30" customHeight="1" x14ac:dyDescent="0.25">
      <c r="A86" s="180" t="s">
        <v>121</v>
      </c>
      <c r="B86" s="139" t="s">
        <v>124</v>
      </c>
      <c r="C86" s="148">
        <v>1</v>
      </c>
      <c r="D86" s="181" t="s">
        <v>125</v>
      </c>
      <c r="E86" s="148">
        <v>1</v>
      </c>
      <c r="F86" s="149" t="s">
        <v>75</v>
      </c>
      <c r="G86" s="150">
        <v>220</v>
      </c>
      <c r="H86" s="143" t="s">
        <v>52</v>
      </c>
      <c r="I86" s="151" t="s">
        <v>126</v>
      </c>
      <c r="J86" s="152"/>
      <c r="K86" s="152"/>
      <c r="L86" s="153"/>
    </row>
    <row r="87" spans="1:13" ht="30" customHeight="1" x14ac:dyDescent="0.25">
      <c r="A87" s="180" t="s">
        <v>121</v>
      </c>
      <c r="B87" s="139" t="s">
        <v>127</v>
      </c>
      <c r="C87" s="148">
        <v>1</v>
      </c>
      <c r="D87" s="181" t="s">
        <v>57</v>
      </c>
      <c r="E87" s="148">
        <v>1</v>
      </c>
      <c r="F87" s="149" t="s">
        <v>75</v>
      </c>
      <c r="G87" s="150">
        <v>5300</v>
      </c>
      <c r="H87" s="143" t="s">
        <v>52</v>
      </c>
      <c r="I87" s="151" t="s">
        <v>128</v>
      </c>
      <c r="J87" s="152"/>
      <c r="K87" s="152"/>
      <c r="L87" s="153"/>
    </row>
    <row r="88" spans="1:13" ht="30" customHeight="1" x14ac:dyDescent="0.25">
      <c r="A88" s="180" t="s">
        <v>121</v>
      </c>
      <c r="B88" s="147" t="s">
        <v>129</v>
      </c>
      <c r="C88" s="148">
        <v>1</v>
      </c>
      <c r="D88" s="148" t="s">
        <v>130</v>
      </c>
      <c r="E88" s="148">
        <v>1</v>
      </c>
      <c r="F88" s="149" t="s">
        <v>75</v>
      </c>
      <c r="G88" s="150">
        <v>3160</v>
      </c>
      <c r="H88" s="143" t="s">
        <v>52</v>
      </c>
      <c r="I88" s="151" t="s">
        <v>131</v>
      </c>
      <c r="J88" s="152"/>
      <c r="K88" s="152"/>
      <c r="L88" s="153"/>
    </row>
    <row r="89" spans="1:13" ht="30" customHeight="1" x14ac:dyDescent="0.25">
      <c r="A89" s="180" t="s">
        <v>121</v>
      </c>
      <c r="B89" s="147" t="s">
        <v>132</v>
      </c>
      <c r="C89" s="148">
        <v>1</v>
      </c>
      <c r="D89" s="148" t="s">
        <v>130</v>
      </c>
      <c r="E89" s="148">
        <v>1</v>
      </c>
      <c r="F89" s="149" t="s">
        <v>75</v>
      </c>
      <c r="G89" s="150">
        <v>4400</v>
      </c>
      <c r="H89" s="143" t="s">
        <v>52</v>
      </c>
      <c r="I89" s="185"/>
      <c r="J89" s="186"/>
      <c r="K89" s="186"/>
      <c r="L89" s="187"/>
    </row>
    <row r="90" spans="1:13" ht="30" customHeight="1" x14ac:dyDescent="0.25">
      <c r="A90" s="180" t="s">
        <v>121</v>
      </c>
      <c r="B90" s="147" t="s">
        <v>133</v>
      </c>
      <c r="C90" s="140">
        <v>1</v>
      </c>
      <c r="D90" s="181" t="s">
        <v>57</v>
      </c>
      <c r="E90" s="140">
        <v>1</v>
      </c>
      <c r="F90" s="149" t="s">
        <v>75</v>
      </c>
      <c r="G90" s="150">
        <v>7150</v>
      </c>
      <c r="H90" s="143" t="s">
        <v>52</v>
      </c>
      <c r="I90" s="185"/>
      <c r="J90" s="186"/>
      <c r="K90" s="186"/>
      <c r="L90" s="187"/>
    </row>
    <row r="91" spans="1:13" ht="30" customHeight="1" x14ac:dyDescent="0.25">
      <c r="A91" s="180" t="s">
        <v>121</v>
      </c>
      <c r="B91" s="147" t="s">
        <v>134</v>
      </c>
      <c r="C91" s="148">
        <v>1</v>
      </c>
      <c r="D91" s="181" t="s">
        <v>57</v>
      </c>
      <c r="E91" s="148">
        <v>1</v>
      </c>
      <c r="F91" s="149" t="s">
        <v>75</v>
      </c>
      <c r="G91" s="150">
        <v>7150</v>
      </c>
      <c r="H91" s="143" t="s">
        <v>52</v>
      </c>
      <c r="I91" s="185"/>
      <c r="J91" s="186"/>
      <c r="K91" s="186"/>
      <c r="L91" s="187"/>
    </row>
    <row r="92" spans="1:13" ht="30" customHeight="1" x14ac:dyDescent="0.25">
      <c r="A92" s="180" t="s">
        <v>121</v>
      </c>
      <c r="B92" s="147" t="s">
        <v>135</v>
      </c>
      <c r="C92" s="148">
        <v>1</v>
      </c>
      <c r="D92" s="181" t="s">
        <v>57</v>
      </c>
      <c r="E92" s="148">
        <v>1</v>
      </c>
      <c r="F92" s="149" t="s">
        <v>75</v>
      </c>
      <c r="G92" s="150">
        <v>4400</v>
      </c>
      <c r="H92" s="143" t="s">
        <v>52</v>
      </c>
      <c r="I92" s="185"/>
      <c r="J92" s="186"/>
      <c r="K92" s="186"/>
      <c r="L92" s="187"/>
    </row>
    <row r="93" spans="1:13" ht="30" customHeight="1" x14ac:dyDescent="0.25">
      <c r="A93" s="180" t="s">
        <v>121</v>
      </c>
      <c r="B93" s="147" t="s">
        <v>136</v>
      </c>
      <c r="C93" s="148">
        <v>1</v>
      </c>
      <c r="D93" s="148" t="s">
        <v>130</v>
      </c>
      <c r="E93" s="148">
        <v>1</v>
      </c>
      <c r="F93" s="149" t="s">
        <v>75</v>
      </c>
      <c r="G93" s="150">
        <v>7150</v>
      </c>
      <c r="H93" s="143" t="s">
        <v>52</v>
      </c>
      <c r="I93" s="185"/>
      <c r="J93" s="186"/>
      <c r="K93" s="186"/>
      <c r="L93" s="187"/>
    </row>
    <row r="94" spans="1:13" ht="30" customHeight="1" x14ac:dyDescent="0.25">
      <c r="A94" s="180" t="s">
        <v>121</v>
      </c>
      <c r="B94" s="147" t="s">
        <v>137</v>
      </c>
      <c r="C94" s="148">
        <v>1</v>
      </c>
      <c r="D94" s="148" t="s">
        <v>130</v>
      </c>
      <c r="E94" s="148">
        <v>1</v>
      </c>
      <c r="F94" s="149" t="s">
        <v>75</v>
      </c>
      <c r="G94" s="150">
        <v>9350</v>
      </c>
      <c r="H94" s="143" t="s">
        <v>52</v>
      </c>
      <c r="I94" s="185"/>
      <c r="J94" s="186"/>
      <c r="K94" s="186"/>
      <c r="L94" s="187"/>
    </row>
    <row r="95" spans="1:13" ht="30" customHeight="1" x14ac:dyDescent="0.25">
      <c r="A95" s="180" t="s">
        <v>121</v>
      </c>
      <c r="B95" s="147" t="s">
        <v>138</v>
      </c>
      <c r="C95" s="140">
        <v>1</v>
      </c>
      <c r="D95" s="181" t="s">
        <v>57</v>
      </c>
      <c r="E95" s="140">
        <v>1</v>
      </c>
      <c r="F95" s="149" t="s">
        <v>75</v>
      </c>
      <c r="G95" s="157">
        <v>4950</v>
      </c>
      <c r="H95" s="143" t="s">
        <v>52</v>
      </c>
      <c r="I95" s="185"/>
      <c r="J95" s="186"/>
      <c r="K95" s="186"/>
      <c r="L95" s="187"/>
    </row>
    <row r="96" spans="1:13" ht="30" customHeight="1" x14ac:dyDescent="0.25">
      <c r="A96" s="180" t="s">
        <v>121</v>
      </c>
      <c r="B96" s="147" t="s">
        <v>139</v>
      </c>
      <c r="C96" s="148">
        <v>1</v>
      </c>
      <c r="D96" s="181" t="s">
        <v>57</v>
      </c>
      <c r="E96" s="148">
        <v>1</v>
      </c>
      <c r="F96" s="149" t="s">
        <v>75</v>
      </c>
      <c r="G96" s="150">
        <v>7150</v>
      </c>
      <c r="H96" s="143" t="s">
        <v>52</v>
      </c>
      <c r="I96" s="185"/>
      <c r="J96" s="186"/>
      <c r="K96" s="186"/>
      <c r="L96" s="187"/>
    </row>
    <row r="97" spans="1:12" ht="30" customHeight="1" x14ac:dyDescent="0.25">
      <c r="A97" s="180" t="s">
        <v>121</v>
      </c>
      <c r="B97" s="147" t="s">
        <v>140</v>
      </c>
      <c r="C97" s="148">
        <v>1</v>
      </c>
      <c r="D97" s="181" t="s">
        <v>57</v>
      </c>
      <c r="E97" s="148">
        <v>1</v>
      </c>
      <c r="F97" s="149" t="s">
        <v>75</v>
      </c>
      <c r="G97" s="150">
        <v>9350</v>
      </c>
      <c r="H97" s="143" t="s">
        <v>52</v>
      </c>
      <c r="I97" s="185"/>
      <c r="J97" s="186"/>
      <c r="K97" s="186"/>
      <c r="L97" s="187"/>
    </row>
    <row r="98" spans="1:12" ht="30" customHeight="1" x14ac:dyDescent="0.25">
      <c r="A98" s="180" t="s">
        <v>121</v>
      </c>
      <c r="B98" s="147" t="s">
        <v>141</v>
      </c>
      <c r="C98" s="148">
        <v>1</v>
      </c>
      <c r="D98" s="181" t="s">
        <v>57</v>
      </c>
      <c r="E98" s="148">
        <v>1</v>
      </c>
      <c r="F98" s="149" t="s">
        <v>75</v>
      </c>
      <c r="G98" s="150">
        <v>3520</v>
      </c>
      <c r="H98" s="143" t="s">
        <v>52</v>
      </c>
      <c r="I98" s="185"/>
      <c r="J98" s="186"/>
      <c r="K98" s="186"/>
      <c r="L98" s="187"/>
    </row>
    <row r="99" spans="1:12" ht="30" customHeight="1" x14ac:dyDescent="0.25">
      <c r="A99" s="180" t="s">
        <v>121</v>
      </c>
      <c r="B99" s="147" t="s">
        <v>142</v>
      </c>
      <c r="C99" s="148">
        <v>1</v>
      </c>
      <c r="D99" s="181" t="s">
        <v>57</v>
      </c>
      <c r="E99" s="148">
        <v>1</v>
      </c>
      <c r="F99" s="149" t="s">
        <v>75</v>
      </c>
      <c r="G99" s="150">
        <v>3520</v>
      </c>
      <c r="H99" s="143" t="s">
        <v>52</v>
      </c>
      <c r="I99" s="185"/>
      <c r="J99" s="186"/>
      <c r="K99" s="186"/>
      <c r="L99" s="187"/>
    </row>
    <row r="100" spans="1:12" ht="30" customHeight="1" x14ac:dyDescent="0.25">
      <c r="A100" s="180" t="s">
        <v>121</v>
      </c>
      <c r="B100" s="147" t="s">
        <v>143</v>
      </c>
      <c r="C100" s="148">
        <v>1</v>
      </c>
      <c r="D100" s="181" t="s">
        <v>144</v>
      </c>
      <c r="E100" s="148">
        <v>1</v>
      </c>
      <c r="F100" s="149" t="s">
        <v>75</v>
      </c>
      <c r="G100" s="150">
        <v>2200</v>
      </c>
      <c r="H100" s="143" t="s">
        <v>52</v>
      </c>
      <c r="I100" s="185"/>
      <c r="J100" s="186"/>
      <c r="K100" s="186"/>
      <c r="L100" s="187"/>
    </row>
    <row r="101" spans="1:12" ht="30" customHeight="1" x14ac:dyDescent="0.25">
      <c r="A101" s="180" t="s">
        <v>121</v>
      </c>
      <c r="B101" s="147" t="s">
        <v>145</v>
      </c>
      <c r="C101" s="148">
        <v>1</v>
      </c>
      <c r="D101" s="181" t="s">
        <v>144</v>
      </c>
      <c r="E101" s="148">
        <v>1</v>
      </c>
      <c r="F101" s="149" t="s">
        <v>75</v>
      </c>
      <c r="G101" s="150">
        <v>2200</v>
      </c>
      <c r="H101" s="143" t="s">
        <v>52</v>
      </c>
      <c r="I101" s="151"/>
      <c r="J101" s="152"/>
      <c r="K101" s="152"/>
      <c r="L101" s="153"/>
    </row>
    <row r="102" spans="1:12" ht="30" customHeight="1" x14ac:dyDescent="0.25">
      <c r="A102" s="180" t="s">
        <v>121</v>
      </c>
      <c r="B102" s="147" t="s">
        <v>146</v>
      </c>
      <c r="C102" s="148">
        <v>1</v>
      </c>
      <c r="D102" s="181" t="s">
        <v>144</v>
      </c>
      <c r="E102" s="148">
        <v>1</v>
      </c>
      <c r="F102" s="149" t="s">
        <v>75</v>
      </c>
      <c r="G102" s="150">
        <v>715</v>
      </c>
      <c r="H102" s="143" t="s">
        <v>52</v>
      </c>
      <c r="I102" s="151" t="s">
        <v>147</v>
      </c>
      <c r="J102" s="152"/>
      <c r="K102" s="152"/>
      <c r="L102" s="153"/>
    </row>
    <row r="103" spans="1:12" ht="30" customHeight="1" x14ac:dyDescent="0.25">
      <c r="A103" s="180" t="s">
        <v>121</v>
      </c>
      <c r="B103" s="147" t="s">
        <v>148</v>
      </c>
      <c r="C103" s="148">
        <v>1</v>
      </c>
      <c r="D103" s="181" t="s">
        <v>57</v>
      </c>
      <c r="E103" s="148">
        <v>1</v>
      </c>
      <c r="F103" s="149" t="s">
        <v>75</v>
      </c>
      <c r="G103" s="150">
        <v>8250</v>
      </c>
      <c r="H103" s="143" t="s">
        <v>52</v>
      </c>
      <c r="I103" s="151"/>
      <c r="J103" s="152"/>
      <c r="K103" s="152"/>
      <c r="L103" s="153"/>
    </row>
    <row r="104" spans="1:12" ht="30" customHeight="1" x14ac:dyDescent="0.25">
      <c r="A104" s="180" t="s">
        <v>121</v>
      </c>
      <c r="B104" s="147" t="s">
        <v>149</v>
      </c>
      <c r="C104" s="148">
        <v>1</v>
      </c>
      <c r="D104" s="181" t="s">
        <v>57</v>
      </c>
      <c r="E104" s="148">
        <v>1</v>
      </c>
      <c r="F104" s="149" t="s">
        <v>75</v>
      </c>
      <c r="G104" s="150">
        <v>11000</v>
      </c>
      <c r="H104" s="143" t="s">
        <v>52</v>
      </c>
      <c r="I104" s="151"/>
      <c r="J104" s="152"/>
      <c r="K104" s="152"/>
      <c r="L104" s="153"/>
    </row>
    <row r="105" spans="1:12" ht="30" customHeight="1" x14ac:dyDescent="0.25">
      <c r="A105" s="180" t="s">
        <v>121</v>
      </c>
      <c r="B105" s="147" t="s">
        <v>150</v>
      </c>
      <c r="C105" s="148">
        <v>1</v>
      </c>
      <c r="D105" s="181" t="s">
        <v>57</v>
      </c>
      <c r="E105" s="148">
        <v>1</v>
      </c>
      <c r="F105" s="149" t="s">
        <v>75</v>
      </c>
      <c r="G105" s="150">
        <v>3850</v>
      </c>
      <c r="H105" s="143" t="s">
        <v>52</v>
      </c>
      <c r="I105" s="151" t="s">
        <v>151</v>
      </c>
      <c r="J105" s="152"/>
      <c r="K105" s="152"/>
      <c r="L105" s="153"/>
    </row>
    <row r="106" spans="1:12" ht="30" customHeight="1" x14ac:dyDescent="0.25">
      <c r="A106" s="180" t="s">
        <v>121</v>
      </c>
      <c r="B106" s="147" t="s">
        <v>152</v>
      </c>
      <c r="C106" s="148">
        <v>1</v>
      </c>
      <c r="D106" s="149" t="s">
        <v>153</v>
      </c>
      <c r="E106" s="148">
        <v>1</v>
      </c>
      <c r="F106" s="149" t="s">
        <v>75</v>
      </c>
      <c r="G106" s="150">
        <v>2200</v>
      </c>
      <c r="H106" s="143" t="s">
        <v>52</v>
      </c>
      <c r="I106" s="151" t="s">
        <v>154</v>
      </c>
      <c r="J106" s="152"/>
      <c r="K106" s="152"/>
      <c r="L106" s="153"/>
    </row>
    <row r="107" spans="1:12" ht="30" customHeight="1" x14ac:dyDescent="0.25">
      <c r="A107" s="180" t="s">
        <v>121</v>
      </c>
      <c r="B107" s="147" t="s">
        <v>155</v>
      </c>
      <c r="C107" s="148">
        <v>1</v>
      </c>
      <c r="D107" s="149" t="s">
        <v>57</v>
      </c>
      <c r="E107" s="148">
        <v>1</v>
      </c>
      <c r="F107" s="149" t="s">
        <v>75</v>
      </c>
      <c r="G107" s="150">
        <v>2200</v>
      </c>
      <c r="H107" s="143" t="s">
        <v>52</v>
      </c>
      <c r="I107" s="151" t="s">
        <v>156</v>
      </c>
      <c r="J107" s="152"/>
      <c r="K107" s="152"/>
      <c r="L107" s="153"/>
    </row>
    <row r="108" spans="1:12" ht="30" customHeight="1" x14ac:dyDescent="0.25">
      <c r="A108" s="180" t="s">
        <v>121</v>
      </c>
      <c r="B108" s="147" t="s">
        <v>157</v>
      </c>
      <c r="C108" s="148">
        <v>1</v>
      </c>
      <c r="D108" s="149" t="s">
        <v>77</v>
      </c>
      <c r="E108" s="148">
        <v>1</v>
      </c>
      <c r="F108" s="149" t="s">
        <v>75</v>
      </c>
      <c r="G108" s="150">
        <v>1430</v>
      </c>
      <c r="H108" s="143" t="s">
        <v>52</v>
      </c>
      <c r="I108" s="151"/>
      <c r="J108" s="152"/>
      <c r="K108" s="152"/>
      <c r="L108" s="153"/>
    </row>
    <row r="109" spans="1:12" ht="30" customHeight="1" x14ac:dyDescent="0.25">
      <c r="A109" s="180" t="s">
        <v>121</v>
      </c>
      <c r="B109" s="147" t="s">
        <v>158</v>
      </c>
      <c r="C109" s="148">
        <v>1</v>
      </c>
      <c r="D109" s="149" t="s">
        <v>57</v>
      </c>
      <c r="E109" s="148">
        <v>1</v>
      </c>
      <c r="F109" s="149" t="s">
        <v>75</v>
      </c>
      <c r="G109" s="150">
        <v>4950</v>
      </c>
      <c r="H109" s="143" t="s">
        <v>52</v>
      </c>
      <c r="I109" s="151" t="s">
        <v>159</v>
      </c>
      <c r="J109" s="152"/>
      <c r="K109" s="152"/>
      <c r="L109" s="153"/>
    </row>
    <row r="110" spans="1:12" ht="30" customHeight="1" x14ac:dyDescent="0.25">
      <c r="A110" s="180" t="s">
        <v>121</v>
      </c>
      <c r="B110" s="147" t="s">
        <v>160</v>
      </c>
      <c r="C110" s="148">
        <v>1</v>
      </c>
      <c r="D110" s="149" t="s">
        <v>57</v>
      </c>
      <c r="E110" s="148">
        <v>1</v>
      </c>
      <c r="F110" s="149" t="s">
        <v>75</v>
      </c>
      <c r="G110" s="150">
        <v>9900</v>
      </c>
      <c r="H110" s="143" t="s">
        <v>52</v>
      </c>
      <c r="I110" s="151" t="s">
        <v>161</v>
      </c>
      <c r="J110" s="152"/>
      <c r="K110" s="152"/>
      <c r="L110" s="153"/>
    </row>
    <row r="111" spans="1:12" ht="30" customHeight="1" x14ac:dyDescent="0.25">
      <c r="A111" s="180" t="s">
        <v>121</v>
      </c>
      <c r="B111" s="147" t="s">
        <v>162</v>
      </c>
      <c r="C111" s="148">
        <v>1</v>
      </c>
      <c r="D111" s="149" t="s">
        <v>57</v>
      </c>
      <c r="E111" s="148">
        <v>1</v>
      </c>
      <c r="F111" s="149" t="s">
        <v>75</v>
      </c>
      <c r="G111" s="150">
        <v>4950</v>
      </c>
      <c r="H111" s="143" t="s">
        <v>52</v>
      </c>
      <c r="I111" s="151" t="s">
        <v>163</v>
      </c>
      <c r="J111" s="152"/>
      <c r="K111" s="152"/>
      <c r="L111" s="153"/>
    </row>
    <row r="112" spans="1:12" ht="30" customHeight="1" x14ac:dyDescent="0.25">
      <c r="A112" s="180" t="s">
        <v>121</v>
      </c>
      <c r="B112" s="147" t="s">
        <v>164</v>
      </c>
      <c r="C112" s="148">
        <v>1</v>
      </c>
      <c r="D112" s="149" t="s">
        <v>57</v>
      </c>
      <c r="E112" s="148">
        <v>1</v>
      </c>
      <c r="F112" s="149" t="s">
        <v>75</v>
      </c>
      <c r="G112" s="150">
        <v>9900</v>
      </c>
      <c r="H112" s="143" t="s">
        <v>52</v>
      </c>
      <c r="I112" s="151" t="s">
        <v>165</v>
      </c>
      <c r="J112" s="152"/>
      <c r="K112" s="152"/>
      <c r="L112" s="153"/>
    </row>
    <row r="113" spans="1:12" ht="30" customHeight="1" x14ac:dyDescent="0.25">
      <c r="A113" s="180" t="s">
        <v>121</v>
      </c>
      <c r="B113" s="147" t="s">
        <v>166</v>
      </c>
      <c r="C113" s="148">
        <v>1</v>
      </c>
      <c r="D113" s="149" t="s">
        <v>57</v>
      </c>
      <c r="E113" s="148">
        <v>1</v>
      </c>
      <c r="F113" s="149" t="s">
        <v>75</v>
      </c>
      <c r="G113" s="150">
        <v>24750</v>
      </c>
      <c r="H113" s="143" t="s">
        <v>52</v>
      </c>
      <c r="I113" s="151" t="s">
        <v>167</v>
      </c>
      <c r="J113" s="152"/>
      <c r="K113" s="152"/>
      <c r="L113" s="153"/>
    </row>
    <row r="114" spans="1:12" ht="30" customHeight="1" x14ac:dyDescent="0.25">
      <c r="A114" s="180" t="s">
        <v>121</v>
      </c>
      <c r="B114" s="147" t="s">
        <v>168</v>
      </c>
      <c r="C114" s="148">
        <v>1</v>
      </c>
      <c r="D114" s="149" t="s">
        <v>57</v>
      </c>
      <c r="E114" s="148">
        <v>1</v>
      </c>
      <c r="F114" s="149" t="s">
        <v>75</v>
      </c>
      <c r="G114" s="150">
        <v>8800</v>
      </c>
      <c r="H114" s="143" t="s">
        <v>52</v>
      </c>
      <c r="I114" s="151" t="s">
        <v>169</v>
      </c>
      <c r="J114" s="152"/>
      <c r="K114" s="152"/>
      <c r="L114" s="153"/>
    </row>
    <row r="115" spans="1:12" ht="30" customHeight="1" x14ac:dyDescent="0.25">
      <c r="A115" s="188" t="s">
        <v>121</v>
      </c>
      <c r="B115" s="147" t="s">
        <v>170</v>
      </c>
      <c r="C115" s="148">
        <v>1</v>
      </c>
      <c r="D115" s="149" t="s">
        <v>57</v>
      </c>
      <c r="E115" s="148">
        <v>1</v>
      </c>
      <c r="F115" s="149" t="s">
        <v>75</v>
      </c>
      <c r="G115" s="150">
        <v>7150</v>
      </c>
      <c r="H115" s="189" t="s">
        <v>52</v>
      </c>
      <c r="I115" s="151" t="s">
        <v>171</v>
      </c>
      <c r="J115" s="152"/>
      <c r="K115" s="152"/>
      <c r="L115" s="153"/>
    </row>
    <row r="116" spans="1:12" ht="30" customHeight="1" x14ac:dyDescent="0.25">
      <c r="A116" s="180" t="s">
        <v>121</v>
      </c>
      <c r="B116" s="147" t="s">
        <v>172</v>
      </c>
      <c r="C116" s="148">
        <v>1</v>
      </c>
      <c r="D116" s="149" t="s">
        <v>77</v>
      </c>
      <c r="E116" s="148">
        <v>1</v>
      </c>
      <c r="F116" s="149" t="s">
        <v>75</v>
      </c>
      <c r="G116" s="150">
        <v>6600</v>
      </c>
      <c r="H116" s="143" t="s">
        <v>52</v>
      </c>
      <c r="I116" s="151" t="s">
        <v>173</v>
      </c>
      <c r="J116" s="152"/>
      <c r="K116" s="152"/>
      <c r="L116" s="153"/>
    </row>
    <row r="117" spans="1:12" ht="30" customHeight="1" x14ac:dyDescent="0.25">
      <c r="A117" s="180" t="s">
        <v>121</v>
      </c>
      <c r="B117" s="147" t="s">
        <v>174</v>
      </c>
      <c r="C117" s="148">
        <v>1</v>
      </c>
      <c r="D117" s="149" t="s">
        <v>153</v>
      </c>
      <c r="E117" s="148">
        <v>1</v>
      </c>
      <c r="F117" s="149" t="s">
        <v>75</v>
      </c>
      <c r="G117" s="150">
        <v>5500</v>
      </c>
      <c r="H117" s="143" t="s">
        <v>52</v>
      </c>
      <c r="I117" s="151" t="s">
        <v>175</v>
      </c>
      <c r="J117" s="152"/>
      <c r="K117" s="152"/>
      <c r="L117" s="153"/>
    </row>
    <row r="118" spans="1:12" ht="30" customHeight="1" x14ac:dyDescent="0.25">
      <c r="A118" s="188" t="s">
        <v>121</v>
      </c>
      <c r="B118" s="147" t="s">
        <v>176</v>
      </c>
      <c r="C118" s="148">
        <v>1</v>
      </c>
      <c r="D118" s="149" t="s">
        <v>153</v>
      </c>
      <c r="E118" s="148">
        <v>1</v>
      </c>
      <c r="F118" s="149" t="s">
        <v>75</v>
      </c>
      <c r="G118" s="150">
        <v>2750</v>
      </c>
      <c r="H118" s="189" t="s">
        <v>52</v>
      </c>
      <c r="I118" s="151" t="s">
        <v>177</v>
      </c>
      <c r="J118" s="152"/>
      <c r="K118" s="152"/>
      <c r="L118" s="153"/>
    </row>
    <row r="119" spans="1:12" ht="30" customHeight="1" x14ac:dyDescent="0.25">
      <c r="A119" s="188" t="s">
        <v>121</v>
      </c>
      <c r="B119" s="147" t="s">
        <v>178</v>
      </c>
      <c r="C119" s="148">
        <v>1</v>
      </c>
      <c r="D119" s="190" t="s">
        <v>77</v>
      </c>
      <c r="E119" s="148">
        <v>1</v>
      </c>
      <c r="F119" s="149" t="s">
        <v>75</v>
      </c>
      <c r="G119" s="150">
        <v>176</v>
      </c>
      <c r="H119" s="189" t="s">
        <v>52</v>
      </c>
      <c r="I119" s="151" t="s">
        <v>179</v>
      </c>
      <c r="J119" s="152"/>
      <c r="K119" s="152"/>
      <c r="L119" s="153"/>
    </row>
    <row r="120" spans="1:12" ht="30" customHeight="1" x14ac:dyDescent="0.25">
      <c r="A120" s="188" t="s">
        <v>121</v>
      </c>
      <c r="B120" s="147" t="s">
        <v>180</v>
      </c>
      <c r="C120" s="148">
        <v>1</v>
      </c>
      <c r="D120" s="190" t="s">
        <v>153</v>
      </c>
      <c r="E120" s="148">
        <v>1</v>
      </c>
      <c r="F120" s="149" t="s">
        <v>75</v>
      </c>
      <c r="G120" s="150">
        <v>27500</v>
      </c>
      <c r="H120" s="189" t="s">
        <v>52</v>
      </c>
      <c r="I120" s="151"/>
      <c r="J120" s="152"/>
      <c r="K120" s="152"/>
      <c r="L120" s="153"/>
    </row>
    <row r="121" spans="1:12" ht="30" customHeight="1" x14ac:dyDescent="0.25">
      <c r="A121" s="180" t="s">
        <v>121</v>
      </c>
      <c r="B121" s="139" t="s">
        <v>181</v>
      </c>
      <c r="C121" s="148">
        <v>1</v>
      </c>
      <c r="D121" s="181" t="s">
        <v>153</v>
      </c>
      <c r="E121" s="148">
        <v>1</v>
      </c>
      <c r="F121" s="149" t="s">
        <v>75</v>
      </c>
      <c r="G121" s="150">
        <v>2200</v>
      </c>
      <c r="H121" s="143" t="s">
        <v>52</v>
      </c>
      <c r="I121" s="151" t="s">
        <v>182</v>
      </c>
      <c r="J121" s="152"/>
      <c r="K121" s="152"/>
      <c r="L121" s="153"/>
    </row>
    <row r="122" spans="1:12" ht="30" customHeight="1" x14ac:dyDescent="0.25">
      <c r="A122" s="180" t="s">
        <v>121</v>
      </c>
      <c r="B122" s="147" t="s">
        <v>183</v>
      </c>
      <c r="C122" s="148">
        <v>1</v>
      </c>
      <c r="D122" s="148" t="s">
        <v>57</v>
      </c>
      <c r="E122" s="148">
        <v>1</v>
      </c>
      <c r="F122" s="149" t="s">
        <v>75</v>
      </c>
      <c r="G122" s="150">
        <v>2750</v>
      </c>
      <c r="H122" s="143" t="s">
        <v>52</v>
      </c>
      <c r="I122" s="191" t="s">
        <v>184</v>
      </c>
      <c r="J122" s="192"/>
      <c r="K122" s="192"/>
      <c r="L122" s="193"/>
    </row>
    <row r="123" spans="1:12" ht="39.75" customHeight="1" x14ac:dyDescent="0.25">
      <c r="A123" s="180" t="s">
        <v>121</v>
      </c>
      <c r="B123" s="147" t="s">
        <v>185</v>
      </c>
      <c r="C123" s="148">
        <v>1</v>
      </c>
      <c r="D123" s="148" t="s">
        <v>57</v>
      </c>
      <c r="E123" s="148">
        <v>1</v>
      </c>
      <c r="F123" s="149" t="s">
        <v>75</v>
      </c>
      <c r="G123" s="150">
        <v>2750</v>
      </c>
      <c r="H123" s="143" t="s">
        <v>52</v>
      </c>
      <c r="I123" s="191" t="s">
        <v>186</v>
      </c>
      <c r="J123" s="192"/>
      <c r="K123" s="192"/>
      <c r="L123" s="193"/>
    </row>
    <row r="124" spans="1:12" ht="30" customHeight="1" x14ac:dyDescent="0.25">
      <c r="A124" s="180" t="s">
        <v>121</v>
      </c>
      <c r="B124" s="147" t="s">
        <v>187</v>
      </c>
      <c r="C124" s="140">
        <v>1</v>
      </c>
      <c r="D124" s="181" t="s">
        <v>57</v>
      </c>
      <c r="E124" s="140">
        <v>1</v>
      </c>
      <c r="F124" s="149" t="s">
        <v>75</v>
      </c>
      <c r="G124" s="150">
        <v>5500</v>
      </c>
      <c r="H124" s="143" t="s">
        <v>52</v>
      </c>
      <c r="I124" s="191" t="s">
        <v>188</v>
      </c>
      <c r="J124" s="192"/>
      <c r="K124" s="192"/>
      <c r="L124" s="193"/>
    </row>
    <row r="125" spans="1:12" ht="30" customHeight="1" x14ac:dyDescent="0.25">
      <c r="A125" s="180" t="s">
        <v>121</v>
      </c>
      <c r="B125" s="147" t="s">
        <v>189</v>
      </c>
      <c r="C125" s="148">
        <v>1</v>
      </c>
      <c r="D125" s="181" t="s">
        <v>153</v>
      </c>
      <c r="E125" s="148">
        <v>1</v>
      </c>
      <c r="F125" s="149" t="s">
        <v>75</v>
      </c>
      <c r="G125" s="150">
        <v>1100</v>
      </c>
      <c r="H125" s="143" t="s">
        <v>52</v>
      </c>
      <c r="I125" s="191" t="s">
        <v>190</v>
      </c>
      <c r="J125" s="192"/>
      <c r="K125" s="192"/>
      <c r="L125" s="193"/>
    </row>
    <row r="126" spans="1:12" ht="57" customHeight="1" x14ac:dyDescent="0.25">
      <c r="A126" s="180" t="s">
        <v>121</v>
      </c>
      <c r="B126" s="147" t="s">
        <v>191</v>
      </c>
      <c r="C126" s="148">
        <v>1</v>
      </c>
      <c r="D126" s="181" t="s">
        <v>57</v>
      </c>
      <c r="E126" s="148">
        <v>1</v>
      </c>
      <c r="F126" s="149" t="s">
        <v>75</v>
      </c>
      <c r="G126" s="150">
        <v>132000</v>
      </c>
      <c r="H126" s="143" t="s">
        <v>52</v>
      </c>
      <c r="I126" s="151" t="s">
        <v>192</v>
      </c>
      <c r="J126" s="152"/>
      <c r="K126" s="152"/>
      <c r="L126" s="153"/>
    </row>
    <row r="127" spans="1:12" ht="45" customHeight="1" x14ac:dyDescent="0.25">
      <c r="A127" s="180" t="s">
        <v>121</v>
      </c>
      <c r="B127" s="147" t="s">
        <v>193</v>
      </c>
      <c r="C127" s="148">
        <v>1</v>
      </c>
      <c r="D127" s="148" t="s">
        <v>57</v>
      </c>
      <c r="E127" s="148">
        <v>1</v>
      </c>
      <c r="F127" s="149" t="s">
        <v>75</v>
      </c>
      <c r="G127" s="150">
        <v>211200</v>
      </c>
      <c r="H127" s="143" t="s">
        <v>52</v>
      </c>
      <c r="I127" s="151" t="s">
        <v>194</v>
      </c>
      <c r="J127" s="152"/>
      <c r="K127" s="152"/>
      <c r="L127" s="153"/>
    </row>
    <row r="128" spans="1:12" ht="30" customHeight="1" x14ac:dyDescent="0.25">
      <c r="A128" s="180" t="s">
        <v>121</v>
      </c>
      <c r="B128" s="147" t="s">
        <v>195</v>
      </c>
      <c r="C128" s="148">
        <v>1</v>
      </c>
      <c r="D128" s="148" t="s">
        <v>57</v>
      </c>
      <c r="E128" s="148">
        <v>1</v>
      </c>
      <c r="F128" s="149" t="s">
        <v>75</v>
      </c>
      <c r="G128" s="150">
        <v>13200</v>
      </c>
      <c r="H128" s="143" t="s">
        <v>52</v>
      </c>
      <c r="I128" s="151" t="s">
        <v>196</v>
      </c>
      <c r="J128" s="152"/>
      <c r="K128" s="152"/>
      <c r="L128" s="153"/>
    </row>
    <row r="129" spans="1:13" ht="30" customHeight="1" x14ac:dyDescent="0.25">
      <c r="A129" s="180" t="s">
        <v>121</v>
      </c>
      <c r="B129" s="147" t="s">
        <v>197</v>
      </c>
      <c r="C129" s="140">
        <v>1</v>
      </c>
      <c r="D129" s="181" t="s">
        <v>57</v>
      </c>
      <c r="E129" s="140">
        <v>1</v>
      </c>
      <c r="F129" s="149" t="s">
        <v>75</v>
      </c>
      <c r="G129" s="157">
        <v>36607</v>
      </c>
      <c r="H129" s="143" t="s">
        <v>52</v>
      </c>
      <c r="I129" s="151" t="s">
        <v>198</v>
      </c>
      <c r="J129" s="152"/>
      <c r="K129" s="152"/>
      <c r="L129" s="153"/>
    </row>
    <row r="130" spans="1:13" ht="30" customHeight="1" x14ac:dyDescent="0.25">
      <c r="A130" s="180" t="s">
        <v>121</v>
      </c>
      <c r="B130" s="147" t="s">
        <v>199</v>
      </c>
      <c r="C130" s="148">
        <v>1</v>
      </c>
      <c r="D130" s="181" t="s">
        <v>57</v>
      </c>
      <c r="E130" s="148">
        <v>1</v>
      </c>
      <c r="F130" s="149" t="s">
        <v>75</v>
      </c>
      <c r="G130" s="150">
        <v>29700</v>
      </c>
      <c r="H130" s="143" t="s">
        <v>52</v>
      </c>
      <c r="I130" s="151" t="s">
        <v>200</v>
      </c>
      <c r="J130" s="152"/>
      <c r="K130" s="152"/>
      <c r="L130" s="153"/>
    </row>
    <row r="131" spans="1:13" ht="30" customHeight="1" x14ac:dyDescent="0.25">
      <c r="A131" s="180" t="s">
        <v>121</v>
      </c>
      <c r="B131" s="147" t="s">
        <v>201</v>
      </c>
      <c r="C131" s="148">
        <v>1</v>
      </c>
      <c r="D131" s="181" t="s">
        <v>57</v>
      </c>
      <c r="E131" s="148">
        <v>1</v>
      </c>
      <c r="F131" s="149" t="s">
        <v>75</v>
      </c>
      <c r="G131" s="150">
        <v>13750</v>
      </c>
      <c r="H131" s="143" t="s">
        <v>52</v>
      </c>
      <c r="I131" s="151" t="s">
        <v>202</v>
      </c>
      <c r="J131" s="152"/>
      <c r="K131" s="152"/>
      <c r="L131" s="153"/>
    </row>
    <row r="132" spans="1:13" ht="30" customHeight="1" x14ac:dyDescent="0.25">
      <c r="A132" s="180" t="s">
        <v>121</v>
      </c>
      <c r="B132" s="147" t="s">
        <v>203</v>
      </c>
      <c r="C132" s="148">
        <v>1</v>
      </c>
      <c r="D132" s="181" t="s">
        <v>57</v>
      </c>
      <c r="E132" s="148">
        <v>1</v>
      </c>
      <c r="F132" s="149" t="s">
        <v>75</v>
      </c>
      <c r="G132" s="150">
        <v>8250</v>
      </c>
      <c r="H132" s="143" t="s">
        <v>52</v>
      </c>
      <c r="I132" s="151" t="s">
        <v>204</v>
      </c>
      <c r="J132" s="152"/>
      <c r="K132" s="152"/>
      <c r="L132" s="153"/>
    </row>
    <row r="133" spans="1:13" ht="68.25" customHeight="1" x14ac:dyDescent="0.25">
      <c r="A133" s="180" t="s">
        <v>121</v>
      </c>
      <c r="B133" s="147" t="s">
        <v>205</v>
      </c>
      <c r="C133" s="148">
        <v>1</v>
      </c>
      <c r="D133" s="181" t="s">
        <v>57</v>
      </c>
      <c r="E133" s="148">
        <v>1</v>
      </c>
      <c r="F133" s="149" t="s">
        <v>75</v>
      </c>
      <c r="G133" s="150">
        <v>17600</v>
      </c>
      <c r="H133" s="143" t="s">
        <v>52</v>
      </c>
      <c r="I133" s="151" t="s">
        <v>206</v>
      </c>
      <c r="J133" s="152"/>
      <c r="K133" s="152"/>
      <c r="L133" s="153"/>
    </row>
    <row r="134" spans="1:13" ht="72" customHeight="1" x14ac:dyDescent="0.25">
      <c r="A134" s="180" t="s">
        <v>121</v>
      </c>
      <c r="B134" s="147" t="s">
        <v>207</v>
      </c>
      <c r="C134" s="148">
        <v>1</v>
      </c>
      <c r="D134" s="181" t="s">
        <v>57</v>
      </c>
      <c r="E134" s="148">
        <v>1</v>
      </c>
      <c r="F134" s="149" t="s">
        <v>75</v>
      </c>
      <c r="G134" s="150">
        <v>14850</v>
      </c>
      <c r="H134" s="143" t="s">
        <v>52</v>
      </c>
      <c r="I134" s="151" t="s">
        <v>208</v>
      </c>
      <c r="J134" s="152"/>
      <c r="K134" s="152"/>
      <c r="L134" s="153"/>
    </row>
    <row r="135" spans="1:13" ht="60" customHeight="1" x14ac:dyDescent="0.25">
      <c r="A135" s="180" t="s">
        <v>121</v>
      </c>
      <c r="B135" s="147" t="s">
        <v>209</v>
      </c>
      <c r="C135" s="148">
        <v>1</v>
      </c>
      <c r="D135" s="181" t="s">
        <v>57</v>
      </c>
      <c r="E135" s="148">
        <v>1</v>
      </c>
      <c r="F135" s="149" t="s">
        <v>75</v>
      </c>
      <c r="G135" s="150">
        <v>14850</v>
      </c>
      <c r="H135" s="143" t="s">
        <v>52</v>
      </c>
      <c r="I135" s="151" t="s">
        <v>210</v>
      </c>
      <c r="J135" s="152"/>
      <c r="K135" s="152"/>
      <c r="L135" s="153"/>
    </row>
    <row r="136" spans="1:13" ht="30" customHeight="1" x14ac:dyDescent="0.25">
      <c r="A136" s="180" t="s">
        <v>121</v>
      </c>
      <c r="B136" s="147"/>
      <c r="C136" s="148"/>
      <c r="D136" s="181"/>
      <c r="E136" s="148"/>
      <c r="F136" s="149"/>
      <c r="G136" s="150"/>
      <c r="H136" s="194"/>
      <c r="I136" s="151"/>
      <c r="J136" s="152"/>
      <c r="K136" s="152"/>
      <c r="L136" s="153"/>
    </row>
    <row r="137" spans="1:13" ht="30" customHeight="1" x14ac:dyDescent="0.25">
      <c r="A137" s="180" t="s">
        <v>121</v>
      </c>
      <c r="B137" s="147"/>
      <c r="C137" s="148"/>
      <c r="D137" s="181"/>
      <c r="E137" s="148"/>
      <c r="F137" s="149"/>
      <c r="G137" s="150"/>
      <c r="H137" s="194"/>
      <c r="I137" s="151"/>
      <c r="J137" s="152"/>
      <c r="K137" s="152"/>
      <c r="L137" s="153"/>
    </row>
    <row r="138" spans="1:13" ht="30" customHeight="1" x14ac:dyDescent="0.25">
      <c r="A138" s="180" t="s">
        <v>121</v>
      </c>
      <c r="B138" s="147"/>
      <c r="C138" s="148"/>
      <c r="D138" s="181"/>
      <c r="E138" s="148"/>
      <c r="F138" s="149"/>
      <c r="G138" s="150"/>
      <c r="H138" s="194"/>
      <c r="I138" s="151"/>
      <c r="J138" s="152"/>
      <c r="K138" s="152"/>
      <c r="L138" s="153"/>
    </row>
    <row r="139" spans="1:13" ht="30" customHeight="1" x14ac:dyDescent="0.25">
      <c r="A139" s="180" t="s">
        <v>121</v>
      </c>
      <c r="B139" s="147"/>
      <c r="C139" s="148"/>
      <c r="D139" s="181"/>
      <c r="E139" s="148"/>
      <c r="F139" s="149"/>
      <c r="G139" s="150"/>
      <c r="H139" s="194"/>
      <c r="I139" s="151"/>
      <c r="J139" s="152"/>
      <c r="K139" s="152"/>
      <c r="L139" s="153"/>
    </row>
    <row r="140" spans="1:13" ht="30" customHeight="1" x14ac:dyDescent="0.25">
      <c r="A140" s="188" t="s">
        <v>121</v>
      </c>
      <c r="B140" s="147"/>
      <c r="C140" s="148"/>
      <c r="D140" s="190"/>
      <c r="E140" s="148"/>
      <c r="F140" s="149"/>
      <c r="G140" s="150"/>
      <c r="H140" s="194"/>
      <c r="I140" s="151"/>
      <c r="J140" s="152"/>
      <c r="K140" s="152"/>
      <c r="L140" s="153"/>
    </row>
    <row r="141" spans="1:13" ht="30" customHeight="1" x14ac:dyDescent="0.25">
      <c r="A141" s="195" t="s">
        <v>211</v>
      </c>
      <c r="B141" s="196"/>
      <c r="C141" s="197"/>
      <c r="D141" s="197"/>
      <c r="E141" s="197"/>
      <c r="F141" s="197"/>
      <c r="G141" s="198"/>
      <c r="H141" s="197"/>
      <c r="I141" s="197"/>
      <c r="J141" s="199"/>
      <c r="K141" s="199"/>
      <c r="L141" s="200"/>
      <c r="M141" s="61"/>
    </row>
    <row r="142" spans="1:13" s="179" customFormat="1" ht="30" customHeight="1" thickBot="1" x14ac:dyDescent="0.3">
      <c r="A142" s="201" t="s">
        <v>38</v>
      </c>
      <c r="B142" s="201" t="s">
        <v>39</v>
      </c>
      <c r="C142" s="202" t="s">
        <v>116</v>
      </c>
      <c r="D142" s="202"/>
      <c r="E142" s="202" t="s">
        <v>117</v>
      </c>
      <c r="F142" s="202"/>
      <c r="G142" s="201" t="s">
        <v>118</v>
      </c>
      <c r="H142" s="203" t="s">
        <v>119</v>
      </c>
      <c r="I142" s="204" t="s">
        <v>120</v>
      </c>
      <c r="J142" s="205"/>
      <c r="K142" s="205"/>
      <c r="L142" s="206"/>
    </row>
    <row r="143" spans="1:13" ht="30" customHeight="1" x14ac:dyDescent="0.25">
      <c r="A143" s="207" t="s">
        <v>212</v>
      </c>
      <c r="B143" s="139" t="s">
        <v>213</v>
      </c>
      <c r="C143" s="140">
        <v>1</v>
      </c>
      <c r="D143" s="181" t="s">
        <v>51</v>
      </c>
      <c r="E143" s="140">
        <v>1</v>
      </c>
      <c r="F143" s="149" t="s">
        <v>75</v>
      </c>
      <c r="G143" s="142">
        <v>660</v>
      </c>
      <c r="H143" s="143" t="s">
        <v>214</v>
      </c>
      <c r="I143" s="208" t="s">
        <v>215</v>
      </c>
      <c r="J143" s="209"/>
      <c r="K143" s="209"/>
      <c r="L143" s="210"/>
    </row>
    <row r="144" spans="1:13" ht="30" customHeight="1" x14ac:dyDescent="0.25">
      <c r="A144" s="207" t="s">
        <v>212</v>
      </c>
      <c r="B144" s="139" t="s">
        <v>216</v>
      </c>
      <c r="C144" s="148">
        <v>1</v>
      </c>
      <c r="D144" s="181" t="s">
        <v>51</v>
      </c>
      <c r="E144" s="148">
        <v>1</v>
      </c>
      <c r="F144" s="149" t="s">
        <v>75</v>
      </c>
      <c r="G144" s="150">
        <v>550</v>
      </c>
      <c r="H144" s="143" t="s">
        <v>214</v>
      </c>
      <c r="I144" s="151" t="s">
        <v>215</v>
      </c>
      <c r="J144" s="152"/>
      <c r="K144" s="152"/>
      <c r="L144" s="153"/>
    </row>
    <row r="145" spans="1:12" ht="30" customHeight="1" x14ac:dyDescent="0.25">
      <c r="A145" s="207" t="s">
        <v>212</v>
      </c>
      <c r="B145" s="139"/>
      <c r="C145" s="148"/>
      <c r="D145" s="181"/>
      <c r="E145" s="148"/>
      <c r="F145" s="149"/>
      <c r="G145" s="150"/>
      <c r="H145" s="143"/>
      <c r="I145" s="151"/>
      <c r="J145" s="152"/>
      <c r="K145" s="152"/>
      <c r="L145" s="153"/>
    </row>
    <row r="146" spans="1:12" ht="30" customHeight="1" x14ac:dyDescent="0.25">
      <c r="A146" s="207" t="s">
        <v>212</v>
      </c>
      <c r="B146" s="147"/>
      <c r="C146" s="148"/>
      <c r="D146" s="181"/>
      <c r="E146" s="148"/>
      <c r="F146" s="149"/>
      <c r="G146" s="150"/>
      <c r="H146" s="143"/>
      <c r="I146" s="151"/>
      <c r="J146" s="152"/>
      <c r="K146" s="152"/>
      <c r="L146" s="153"/>
    </row>
    <row r="147" spans="1:12" ht="30" customHeight="1" x14ac:dyDescent="0.25">
      <c r="A147" s="207" t="s">
        <v>212</v>
      </c>
      <c r="B147" s="147"/>
      <c r="C147" s="148"/>
      <c r="D147" s="148"/>
      <c r="E147" s="148"/>
      <c r="F147" s="149"/>
      <c r="G147" s="150"/>
      <c r="H147" s="143"/>
      <c r="I147" s="185"/>
      <c r="J147" s="186"/>
      <c r="K147" s="186"/>
      <c r="L147" s="187"/>
    </row>
    <row r="148" spans="1:12" ht="30" customHeight="1" x14ac:dyDescent="0.25">
      <c r="A148" s="207" t="s">
        <v>212</v>
      </c>
      <c r="B148" s="147"/>
      <c r="C148" s="140"/>
      <c r="D148" s="181"/>
      <c r="E148" s="140"/>
      <c r="F148" s="149"/>
      <c r="G148" s="150"/>
      <c r="H148" s="143"/>
      <c r="I148" s="185"/>
      <c r="J148" s="186"/>
      <c r="K148" s="186"/>
      <c r="L148" s="187"/>
    </row>
    <row r="149" spans="1:12" ht="30" customHeight="1" x14ac:dyDescent="0.25">
      <c r="A149" s="207" t="s">
        <v>212</v>
      </c>
      <c r="B149" s="147"/>
      <c r="C149" s="148"/>
      <c r="D149" s="181"/>
      <c r="E149" s="148"/>
      <c r="F149" s="149"/>
      <c r="G149" s="150"/>
      <c r="H149" s="143"/>
      <c r="I149" s="185"/>
      <c r="J149" s="186"/>
      <c r="K149" s="186"/>
      <c r="L149" s="187"/>
    </row>
    <row r="150" spans="1:12" ht="30" customHeight="1" x14ac:dyDescent="0.25">
      <c r="A150" s="207" t="s">
        <v>212</v>
      </c>
      <c r="B150" s="147"/>
      <c r="C150" s="148"/>
      <c r="D150" s="181"/>
      <c r="E150" s="148"/>
      <c r="F150" s="149"/>
      <c r="G150" s="150"/>
      <c r="H150" s="143"/>
      <c r="I150" s="185"/>
      <c r="J150" s="186"/>
      <c r="K150" s="186"/>
      <c r="L150" s="187"/>
    </row>
    <row r="151" spans="1:12" ht="30" customHeight="1" x14ac:dyDescent="0.25">
      <c r="A151" s="207" t="s">
        <v>212</v>
      </c>
      <c r="B151" s="147"/>
      <c r="C151" s="148"/>
      <c r="D151" s="181"/>
      <c r="E151" s="148"/>
      <c r="F151" s="149"/>
      <c r="G151" s="150"/>
      <c r="H151" s="143"/>
      <c r="I151" s="185"/>
      <c r="J151" s="186"/>
      <c r="K151" s="186"/>
      <c r="L151" s="187"/>
    </row>
    <row r="152" spans="1:12" ht="30" customHeight="1" x14ac:dyDescent="0.25">
      <c r="A152" s="207" t="s">
        <v>212</v>
      </c>
      <c r="B152" s="147"/>
      <c r="C152" s="148"/>
      <c r="D152" s="181"/>
      <c r="E152" s="148"/>
      <c r="F152" s="149"/>
      <c r="G152" s="150"/>
      <c r="H152" s="143"/>
      <c r="I152" s="185"/>
      <c r="J152" s="186"/>
      <c r="K152" s="186"/>
      <c r="L152" s="187"/>
    </row>
    <row r="153" spans="1:12" ht="30" customHeight="1" x14ac:dyDescent="0.25">
      <c r="A153" s="207" t="s">
        <v>212</v>
      </c>
      <c r="B153" s="147"/>
      <c r="C153" s="140"/>
      <c r="D153" s="181"/>
      <c r="E153" s="140"/>
      <c r="F153" s="149"/>
      <c r="G153" s="157"/>
      <c r="H153" s="143"/>
      <c r="I153" s="185"/>
      <c r="J153" s="186"/>
      <c r="K153" s="186"/>
      <c r="L153" s="187"/>
    </row>
    <row r="154" spans="1:12" ht="30" customHeight="1" x14ac:dyDescent="0.25">
      <c r="A154" s="207" t="s">
        <v>212</v>
      </c>
      <c r="B154" s="147"/>
      <c r="C154" s="148"/>
      <c r="D154" s="181"/>
      <c r="E154" s="148"/>
      <c r="F154" s="149"/>
      <c r="G154" s="150"/>
      <c r="H154" s="143"/>
      <c r="I154" s="185"/>
      <c r="J154" s="186"/>
      <c r="K154" s="186"/>
      <c r="L154" s="187"/>
    </row>
    <row r="155" spans="1:12" ht="30" customHeight="1" x14ac:dyDescent="0.25">
      <c r="A155" s="207" t="s">
        <v>212</v>
      </c>
      <c r="B155" s="147"/>
      <c r="C155" s="148"/>
      <c r="D155" s="181"/>
      <c r="E155" s="148"/>
      <c r="F155" s="149"/>
      <c r="G155" s="150"/>
      <c r="H155" s="143"/>
      <c r="I155" s="185"/>
      <c r="J155" s="186"/>
      <c r="K155" s="186"/>
      <c r="L155" s="187"/>
    </row>
    <row r="156" spans="1:12" ht="30" customHeight="1" x14ac:dyDescent="0.25">
      <c r="A156" s="207" t="s">
        <v>212</v>
      </c>
      <c r="B156" s="147"/>
      <c r="C156" s="148"/>
      <c r="D156" s="181"/>
      <c r="E156" s="148"/>
      <c r="F156" s="149"/>
      <c r="G156" s="150"/>
      <c r="H156" s="143"/>
      <c r="I156" s="185"/>
      <c r="J156" s="186"/>
      <c r="K156" s="186"/>
      <c r="L156" s="187"/>
    </row>
    <row r="157" spans="1:12" ht="30" customHeight="1" x14ac:dyDescent="0.25">
      <c r="A157" s="207" t="s">
        <v>212</v>
      </c>
      <c r="B157" s="147"/>
      <c r="C157" s="148"/>
      <c r="D157" s="181"/>
      <c r="E157" s="148"/>
      <c r="F157" s="149"/>
      <c r="G157" s="150"/>
      <c r="H157" s="143"/>
      <c r="I157" s="185"/>
      <c r="J157" s="186"/>
      <c r="K157" s="186"/>
      <c r="L157" s="187"/>
    </row>
    <row r="158" spans="1:12" ht="30" customHeight="1" x14ac:dyDescent="0.25">
      <c r="A158" s="207" t="s">
        <v>212</v>
      </c>
      <c r="B158" s="147"/>
      <c r="C158" s="148"/>
      <c r="D158" s="181"/>
      <c r="E158" s="148"/>
      <c r="F158" s="149"/>
      <c r="G158" s="150"/>
      <c r="H158" s="143"/>
      <c r="I158" s="185"/>
      <c r="J158" s="186"/>
      <c r="K158" s="186"/>
      <c r="L158" s="187"/>
    </row>
    <row r="159" spans="1:12" ht="30" customHeight="1" x14ac:dyDescent="0.25">
      <c r="A159" s="207" t="s">
        <v>212</v>
      </c>
      <c r="B159" s="147"/>
      <c r="C159" s="148"/>
      <c r="D159" s="181"/>
      <c r="E159" s="148"/>
      <c r="F159" s="149"/>
      <c r="G159" s="150"/>
      <c r="H159" s="143"/>
      <c r="I159" s="151"/>
      <c r="J159" s="152"/>
      <c r="K159" s="152"/>
      <c r="L159" s="153"/>
    </row>
    <row r="160" spans="1:12" ht="30" customHeight="1" x14ac:dyDescent="0.25">
      <c r="A160" s="207" t="s">
        <v>212</v>
      </c>
      <c r="B160" s="147"/>
      <c r="C160" s="148"/>
      <c r="D160" s="181"/>
      <c r="E160" s="148"/>
      <c r="F160" s="149"/>
      <c r="G160" s="150"/>
      <c r="H160" s="143"/>
      <c r="I160" s="151"/>
      <c r="J160" s="152"/>
      <c r="K160" s="152"/>
      <c r="L160" s="153"/>
    </row>
    <row r="161" spans="1:12" ht="30" customHeight="1" x14ac:dyDescent="0.25">
      <c r="A161" s="207" t="s">
        <v>212</v>
      </c>
      <c r="B161" s="147"/>
      <c r="C161" s="148"/>
      <c r="D161" s="181"/>
      <c r="E161" s="148"/>
      <c r="F161" s="149"/>
      <c r="G161" s="150"/>
      <c r="H161" s="143"/>
      <c r="I161" s="151"/>
      <c r="J161" s="152"/>
      <c r="K161" s="152"/>
      <c r="L161" s="153"/>
    </row>
    <row r="162" spans="1:12" ht="30" customHeight="1" x14ac:dyDescent="0.25">
      <c r="A162" s="207" t="s">
        <v>212</v>
      </c>
      <c r="B162" s="147"/>
      <c r="C162" s="148"/>
      <c r="D162" s="181"/>
      <c r="E162" s="148"/>
      <c r="F162" s="149"/>
      <c r="G162" s="150"/>
      <c r="H162" s="143"/>
      <c r="I162" s="151"/>
      <c r="J162" s="152"/>
      <c r="K162" s="152"/>
      <c r="L162" s="153"/>
    </row>
    <row r="163" spans="1:12" ht="30" customHeight="1" x14ac:dyDescent="0.25">
      <c r="A163" s="207" t="s">
        <v>212</v>
      </c>
      <c r="B163" s="147"/>
      <c r="C163" s="148"/>
      <c r="D163" s="190"/>
      <c r="E163" s="148"/>
      <c r="F163" s="149"/>
      <c r="G163" s="211"/>
      <c r="H163" s="189"/>
      <c r="I163" s="151"/>
      <c r="J163" s="152"/>
      <c r="K163" s="152"/>
      <c r="L163" s="153"/>
    </row>
    <row r="164" spans="1:12" ht="30" customHeight="1" x14ac:dyDescent="0.25">
      <c r="A164" s="207" t="s">
        <v>212</v>
      </c>
      <c r="B164" s="147"/>
      <c r="C164" s="148"/>
      <c r="D164" s="190"/>
      <c r="E164" s="148"/>
      <c r="F164" s="212"/>
      <c r="G164" s="212"/>
      <c r="H164" s="189"/>
      <c r="I164" s="151"/>
      <c r="J164" s="152"/>
      <c r="K164" s="152"/>
      <c r="L164" s="153"/>
    </row>
  </sheetData>
  <mergeCells count="183">
    <mergeCell ref="I164:L164"/>
    <mergeCell ref="I158:L158"/>
    <mergeCell ref="I159:L159"/>
    <mergeCell ref="I160:L160"/>
    <mergeCell ref="I161:L161"/>
    <mergeCell ref="I162:L162"/>
    <mergeCell ref="I163:L163"/>
    <mergeCell ref="I152:L152"/>
    <mergeCell ref="I153:L153"/>
    <mergeCell ref="I154:L154"/>
    <mergeCell ref="I155:L155"/>
    <mergeCell ref="I156:L156"/>
    <mergeCell ref="I157:L157"/>
    <mergeCell ref="I146:L146"/>
    <mergeCell ref="I147:L147"/>
    <mergeCell ref="I148:L148"/>
    <mergeCell ref="I149:L149"/>
    <mergeCell ref="I150:L150"/>
    <mergeCell ref="I151:L151"/>
    <mergeCell ref="C142:D142"/>
    <mergeCell ref="E142:F142"/>
    <mergeCell ref="I142:L142"/>
    <mergeCell ref="I143:L143"/>
    <mergeCell ref="I144:L144"/>
    <mergeCell ref="I145:L145"/>
    <mergeCell ref="I135:L135"/>
    <mergeCell ref="I136:L136"/>
    <mergeCell ref="I137:L137"/>
    <mergeCell ref="I138:L138"/>
    <mergeCell ref="I139:L139"/>
    <mergeCell ref="I140:L140"/>
    <mergeCell ref="I129:L129"/>
    <mergeCell ref="I130:L130"/>
    <mergeCell ref="I131:L131"/>
    <mergeCell ref="I132:L132"/>
    <mergeCell ref="I133:L133"/>
    <mergeCell ref="I134:L134"/>
    <mergeCell ref="I123:L123"/>
    <mergeCell ref="I124:L124"/>
    <mergeCell ref="I125:L125"/>
    <mergeCell ref="I126:L126"/>
    <mergeCell ref="I127:L127"/>
    <mergeCell ref="I128:L128"/>
    <mergeCell ref="I117:L117"/>
    <mergeCell ref="I118:L118"/>
    <mergeCell ref="I119:L119"/>
    <mergeCell ref="I120:L120"/>
    <mergeCell ref="I121:L121"/>
    <mergeCell ref="I122:L122"/>
    <mergeCell ref="I111:L111"/>
    <mergeCell ref="I112:L112"/>
    <mergeCell ref="I113:L113"/>
    <mergeCell ref="I114:L114"/>
    <mergeCell ref="I115:L115"/>
    <mergeCell ref="I116:L116"/>
    <mergeCell ref="I105:L105"/>
    <mergeCell ref="I106:L106"/>
    <mergeCell ref="I107:L107"/>
    <mergeCell ref="I108:L108"/>
    <mergeCell ref="I109:L109"/>
    <mergeCell ref="I110:L110"/>
    <mergeCell ref="I99:L99"/>
    <mergeCell ref="I100:L100"/>
    <mergeCell ref="I101:L101"/>
    <mergeCell ref="I102:L102"/>
    <mergeCell ref="I103:L103"/>
    <mergeCell ref="I104:L104"/>
    <mergeCell ref="I93:L93"/>
    <mergeCell ref="I94:L94"/>
    <mergeCell ref="I95:L95"/>
    <mergeCell ref="I96:L96"/>
    <mergeCell ref="I97:L97"/>
    <mergeCell ref="I98:L98"/>
    <mergeCell ref="I87:L87"/>
    <mergeCell ref="I88:L88"/>
    <mergeCell ref="I89:L89"/>
    <mergeCell ref="I90:L90"/>
    <mergeCell ref="I91:L91"/>
    <mergeCell ref="I92:L92"/>
    <mergeCell ref="B83:L83"/>
    <mergeCell ref="C84:D84"/>
    <mergeCell ref="E84:F84"/>
    <mergeCell ref="I84:L84"/>
    <mergeCell ref="I85:L85"/>
    <mergeCell ref="I86:L86"/>
    <mergeCell ref="I76:L76"/>
    <mergeCell ref="I77:L77"/>
    <mergeCell ref="I78:L78"/>
    <mergeCell ref="I79:L79"/>
    <mergeCell ref="B81:L81"/>
    <mergeCell ref="B82:L82"/>
    <mergeCell ref="I70:L70"/>
    <mergeCell ref="I71:L71"/>
    <mergeCell ref="I72:L72"/>
    <mergeCell ref="I73:L73"/>
    <mergeCell ref="I74:L74"/>
    <mergeCell ref="I75:L75"/>
    <mergeCell ref="I64:L64"/>
    <mergeCell ref="I65:L65"/>
    <mergeCell ref="I66:L66"/>
    <mergeCell ref="I67:L67"/>
    <mergeCell ref="I68:L68"/>
    <mergeCell ref="I69:L69"/>
    <mergeCell ref="I58:L58"/>
    <mergeCell ref="I59:L59"/>
    <mergeCell ref="I60:L60"/>
    <mergeCell ref="I61:L61"/>
    <mergeCell ref="I62:L62"/>
    <mergeCell ref="I63:L63"/>
    <mergeCell ref="I52:L52"/>
    <mergeCell ref="I53:L53"/>
    <mergeCell ref="I54:L54"/>
    <mergeCell ref="I55:L55"/>
    <mergeCell ref="I56:L56"/>
    <mergeCell ref="I57:L57"/>
    <mergeCell ref="I46:L46"/>
    <mergeCell ref="I47:L47"/>
    <mergeCell ref="I48:L48"/>
    <mergeCell ref="I49:L49"/>
    <mergeCell ref="I50:L50"/>
    <mergeCell ref="I51:L51"/>
    <mergeCell ref="C42:D42"/>
    <mergeCell ref="E42:F42"/>
    <mergeCell ref="I42:L42"/>
    <mergeCell ref="I43:L43"/>
    <mergeCell ref="I44:L44"/>
    <mergeCell ref="I45:L45"/>
    <mergeCell ref="A36:L36"/>
    <mergeCell ref="A38:B38"/>
    <mergeCell ref="C38:F38"/>
    <mergeCell ref="A39:B39"/>
    <mergeCell ref="C39:F39"/>
    <mergeCell ref="J39:J40"/>
    <mergeCell ref="K39:K40"/>
    <mergeCell ref="L39:L40"/>
    <mergeCell ref="A40:B40"/>
    <mergeCell ref="C40:F40"/>
    <mergeCell ref="A31:G31"/>
    <mergeCell ref="I31:L35"/>
    <mergeCell ref="A32:G32"/>
    <mergeCell ref="A33:G33"/>
    <mergeCell ref="A34:G34"/>
    <mergeCell ref="A35:G35"/>
    <mergeCell ref="J25:L25"/>
    <mergeCell ref="J26:L26"/>
    <mergeCell ref="J27:L27"/>
    <mergeCell ref="J28:L28"/>
    <mergeCell ref="J29:L29"/>
    <mergeCell ref="J30:L30"/>
    <mergeCell ref="J19:L19"/>
    <mergeCell ref="J20:L20"/>
    <mergeCell ref="J21:L21"/>
    <mergeCell ref="J22:L22"/>
    <mergeCell ref="J23:L23"/>
    <mergeCell ref="J24:L24"/>
    <mergeCell ref="I13:I14"/>
    <mergeCell ref="J13:L14"/>
    <mergeCell ref="J15:L15"/>
    <mergeCell ref="J16:L16"/>
    <mergeCell ref="J17:L17"/>
    <mergeCell ref="J18:L18"/>
    <mergeCell ref="A13:A14"/>
    <mergeCell ref="B13:B14"/>
    <mergeCell ref="C13:D13"/>
    <mergeCell ref="E13:F13"/>
    <mergeCell ref="G13:G14"/>
    <mergeCell ref="H13:H14"/>
    <mergeCell ref="A9:B9"/>
    <mergeCell ref="C9:L9"/>
    <mergeCell ref="A10:B11"/>
    <mergeCell ref="C10:D10"/>
    <mergeCell ref="E10:H10"/>
    <mergeCell ref="J10:L10"/>
    <mergeCell ref="C11:D11"/>
    <mergeCell ref="E11:H11"/>
    <mergeCell ref="J11:L11"/>
    <mergeCell ref="J2:L2"/>
    <mergeCell ref="A4:L4"/>
    <mergeCell ref="A7:B7"/>
    <mergeCell ref="C7:H7"/>
    <mergeCell ref="J7:L7"/>
    <mergeCell ref="A8:B8"/>
    <mergeCell ref="C8:L8"/>
  </mergeCells>
  <phoneticPr fontId="3"/>
  <dataValidations count="3">
    <dataValidation type="list" allowBlank="1" showInputMessage="1" showErrorMessage="1" sqref="B15:B30" xr:uid="{6437B987-E930-478B-A7F7-6DA21844665C}">
      <formula1>INDIRECT(A15)</formula1>
    </dataValidation>
    <dataValidation type="list" allowBlank="1" showInputMessage="1" showErrorMessage="1" sqref="A15:A30" xr:uid="{3DABF9A7-846A-42FD-8B74-CFCC0D0CE0E4}">
      <formula1>"A.,B.,C."</formula1>
    </dataValidation>
    <dataValidation imeMode="disabled" allowBlank="1" showInputMessage="1" showErrorMessage="1" sqref="E11:H11 J11:L11" xr:uid="{392AD4D4-C4B0-4832-B506-9C616D945F32}"/>
  </dataValidations>
  <pageMargins left="0.7" right="0.7" top="0.75" bottom="0.75" header="0.3" footer="0.3"/>
  <pageSetup paperSize="9" scale="59" orientation="portrait" r:id="rId1"/>
  <rowBreaks count="3" manualBreakCount="3">
    <brk id="40" max="11" man="1"/>
    <brk id="79" max="11" man="1"/>
    <brk id="14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Optional_RentalEquipment</vt:lpstr>
      <vt:lpstr>Optional_RentalEquipment!Print_Area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2025-04-25T05:22:51Z</dcterms:created>
  <dcterms:modified xsi:type="dcterms:W3CDTF">2025-04-25T05:23:29Z</dcterms:modified>
</cp:coreProperties>
</file>